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3820"/>
  <bookViews>
    <workbookView xWindow="120" yWindow="105" windowWidth="15135" windowHeight="7590"/>
  </bookViews>
  <sheets>
    <sheet name="page 1" sheetId="1" r:id="rId1"/>
  </sheets>
  <calcPr calcId="144525"/>
</workbook>
</file>

<file path=xl/calcChain.xml><?xml version="1.0" encoding="utf-8"?>
<calcChain xmlns="http://schemas.openxmlformats.org/spreadsheetml/2006/main">
  <c r="L28" i="1" l="1"/>
  <c r="L27" i="1"/>
  <c r="L26" i="1"/>
  <c r="L25" i="1"/>
  <c r="L24" i="1"/>
  <c r="L23" i="1"/>
  <c r="L22" i="1"/>
  <c r="L21" i="1"/>
  <c r="L18" i="1"/>
  <c r="L12" i="1"/>
  <c r="L11" i="1"/>
  <c r="L10" i="1"/>
  <c r="K32" i="1" l="1"/>
  <c r="K31" i="1"/>
  <c r="K17" i="1"/>
  <c r="K16" i="1"/>
  <c r="K13" i="1"/>
  <c r="K9" i="1"/>
  <c r="K8" i="1"/>
  <c r="K5" i="1"/>
  <c r="K33" i="1" l="1"/>
  <c r="L38" i="1" s="1"/>
  <c r="K29" i="1"/>
  <c r="L37" i="1" s="1"/>
  <c r="K6" i="1"/>
  <c r="L35" i="1" s="1"/>
  <c r="K14" i="1"/>
  <c r="L36" i="1" s="1"/>
  <c r="L39" i="1" l="1"/>
  <c r="L40" i="1" s="1"/>
</calcChain>
</file>

<file path=xl/sharedStrings.xml><?xml version="1.0" encoding="utf-8"?>
<sst xmlns="http://schemas.openxmlformats.org/spreadsheetml/2006/main" count="67" uniqueCount="47">
  <si>
    <t>Вкупно 1:</t>
  </si>
  <si>
    <t>Вкупно 2:</t>
  </si>
  <si>
    <t>Вкупно 3:</t>
  </si>
  <si>
    <t>Вкупно 4:</t>
  </si>
  <si>
    <t>Рекапитулација</t>
  </si>
  <si>
    <t>Ед. Цена (без ДДВ)</t>
  </si>
  <si>
    <t>Поз.бр.</t>
  </si>
  <si>
    <t>Ред.бр.</t>
  </si>
  <si>
    <t>ПРЕТХОДНИ РАБОТИ</t>
  </si>
  <si>
    <t>Се Вкупно</t>
  </si>
  <si>
    <t>Опис</t>
  </si>
  <si>
    <t>Ед. Мера</t>
  </si>
  <si>
    <t>Количина</t>
  </si>
  <si>
    <t>Вкупна цена
(без ддв)</t>
  </si>
  <si>
    <t>4.1</t>
  </si>
  <si>
    <t>4.2</t>
  </si>
  <si>
    <t>Пренесување и обележување на трасата од проект на терен</t>
  </si>
  <si>
    <t>м</t>
  </si>
  <si>
    <t>ЗЕМЈЕНИ И БЕТОНСКИ РАБОТИ</t>
  </si>
  <si>
    <t>Ископ на ров од земја III и IV
категорија. Димензии на ров 0,80х0,4 . Еднострано отфрлање на земјата од ископаниот ров на минимум 1м од ровот.
а) ископ на ров  (L=216,5m).</t>
  </si>
  <si>
    <t>Набавка транспорт и посипување на
слој ситен песок на дното на веке ископаниот земјен ров. Дебелина на слој од песок d=20cm.     (10cm под и над енергетскиот кабел)
216,5х0,4х0,2 =</t>
  </si>
  <si>
    <t>Затрупување на ископаниот ров со
земја од ископот во слоеви со набивање на земјата 216,5х0.8х0.4 =</t>
  </si>
  <si>
    <t>Порамнување на останатата земја од ровот по покривањето на ровот (216,5x0,2x0,4)</t>
  </si>
  <si>
    <t>Ископ на отвори во земја III и IV
категорија, за изработка на бетонски фундаменти за светлосен столб (со височина h=8м). За се комплет со средување на вишокот на земја.). (0.8x0.8x1.0)x4 =</t>
  </si>
  <si>
    <t>Изработка на бетонски фундамент со марка бетон МБ30 за поставување на столб со вградена анкер плоча и пластични витливи црева Ф70., за влез-излез на кабел. Димензии на фундамент (80x80x100cm) Според приложена скица за столб. Се плаќа од број.</t>
  </si>
  <si>
    <t>м³</t>
  </si>
  <si>
    <t>бр.</t>
  </si>
  <si>
    <t>МОНТАЖНИ РАБОТИ</t>
  </si>
  <si>
    <t>Набавка транспорт и монтажа на
автоматски осигурач C16A,1p во постоечка разводна табла за напојнa линиja за осветлување.</t>
  </si>
  <si>
    <t>Набавка транспорт и монтажа на
самоносив енергетски  кабел за напојнa линиja за осветлување тип: X00/0 (Al-Fe) 2x16mm2; 1kV 90°C (Комплет со поврзување од двата краеви) електро разводен орман и со другиот крај на енергетскиот кабел во земја). Поврзувањето да е на едниот крај со AL-AL чаура 16-16мм2, а на другиот крај со AL-Cu 16-16mm2.</t>
  </si>
  <si>
    <t>Набавка транспорт и монтажа на
енергетски  кабел за напојнa линиja за осветлување.  (Комплет со поврзување од двата краеви) дрвена бандера и електро разводен орман.  Кабeлот се води дел прицврстен на дрвена бандера
заштитен механички со челична цевка L=3m), дел во претходно ископан земјен ров)   2xNAYY-Ј-01x16mm2     Поврзувањето да е на едниот крај со AL-AL чаура 16-16мм2, а на другиот крај со AL-Cu 16-16mm2</t>
  </si>
  <si>
    <t>Набавка транспорт монтажа и пуштање во работа  на електроразводна табла за осветлување. Електроразводната табла се монтира на метален столб на висина 1,8м со горната ивица на електроразводниот орман во однос на теренот.   Димензии на електроразводна табла axhxb(40x60x20) cm. Таблата е изработена од двапати декапиран лим со дебелина 3мм. офарбана и заштитена RAL7035   Со степен на заштита IP 54 тип.    Во разводната електротабла е вграден следниот материјал:</t>
  </si>
  <si>
    <t>а) Еднополен гребенасти прекинувач за монтажа на капак на орманот 230VAC; 25A          бр. 1    б) Еднополен гребенасти прекинувач за монтажа на капак на орманот 230VAC; 16A          бр. 1                      в) автоматски осигурач B6A,1p  бр.1            г) автоматски осигурач B16A,1p  бр.1            д) Контактор 25А                  бр.2                       ѓ) Фотоосетливо реле 0,5-100Lx(ФОРЕЛ)                   бр. 1</t>
  </si>
  <si>
    <t>Ситен неспецифициран материјал во се спремa еднополна шема.</t>
  </si>
  <si>
    <t>Набавка транспорт и монтажа на предупредувачка лента за присуство на енергетски кабел со натпис  ВНИМАВАЈ ЕНЕРГЕТСКИ КАБЕЛ за присуство на енергетски кабел во земја. Траката се монтира 40cm над енергетскиот кабел.</t>
  </si>
  <si>
    <t>Набавка транспорт и поставување на ПВЦ  коруби (ГАЛ-штитници)  за механичка заштита на енергетски кабли. ГАЛ штитникот се поставува на 10см над енергетскиот кабел</t>
  </si>
  <si>
    <t xml:space="preserve">Набавка транспорт и монтажа на челично поцинкована лента тип: FeZn 25x4mm2 - MKS N.B.4. 901C </t>
  </si>
  <si>
    <t>Набавка транспорт и монтажа на спојка трака трака (вкрсно парче) тип MKS N.B.4. 936</t>
  </si>
  <si>
    <t xml:space="preserve">Набавка транспорт и монтажа на комплет челичен светлосен столб h=8.0m со завршен дел Ф=60мм за прицврстување. Според прилог од скица на столб.  Прицврстување на столбот на монтажна плоча со штрафови 4xМ16 (прилог скица). Заштита од корозија; топло поцинковање и боење по EN ISO 1461. Столбот да биде изработен од топловалани челични цевки во заварена изведба . Анкерните завртки да се залијат со битумен и заштитат од корозија  со пластични капи.Во столбот да е вградена следната опрема:Разделница за напојување на светлосните тела со вградени автоматски осигурачи класа В 10А броја 1.Разделницата да е во склад со следните норми: EN 60529, IK08, EN 50102, IP54. Мрежен приклучок Un=230VAC-2x16mm2. Кабел за напојување од разделницата до светлосните  тела тип NYY-J-03x2,5mm2. Ситен неспецифициран материјал. </t>
  </si>
  <si>
    <t xml:space="preserve">Набавка транспорт и монтажа на импрегниран дрвен светлосен столб h=6.0m. Комплет со дупка во земјата и набивање на земјата за подобро прицврстување на дрвениот столб. </t>
  </si>
  <si>
    <t>Набавка транспорт и монтажа на комплет рефлекторски светлосни тела за осветлување со вградена сијалица со висок интензитет на празнење тип:влезен напон 220-240VAC; 140W; 17600Lm.  Животен век на сијалицата 30000 часа.IP66; IK09; заштитна класа I според IEC. Електронско стартување</t>
  </si>
  <si>
    <t>ОСТАНАТИ РАБОТИ</t>
  </si>
  <si>
    <t>Испитување на електричната инсталација,пуштање во работа и издавање на атест од овластена фирма.</t>
  </si>
  <si>
    <t>Мерење на отпорот на распростирање на заштитниот заземјувач на јавното осветлување, металните столбови, и електроразводните ормани  и издавање на атест  од овластена фирма,. Мерењето да се изврши со инструмент за кој се има сертификат кој ги исполнува нормните за таков вид мерење и сертификат за калибрација.</t>
  </si>
  <si>
    <t>паушал</t>
  </si>
  <si>
    <t>ПРЕДМЕР ЗА ОСВЕТЛУВАЊЕ НА ЛОКАЛИТЕТ ВЛАШКИ КОЛИБИ</t>
  </si>
  <si>
    <t>НЕПРЕДВИДЕНИ РАБОТИ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</si>
</sst>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rgb="FF000000"/>
      <name val="Calibri"/>
      <family val="2"/>
      <charset val="204"/>
    </font>
    <font>
      <sz val="12"/>
      <color rgb="FF000000"/>
      <name val="Calibri"/>
      <family val="2"/>
      <charset val="204"/>
    </font>
    <font>
      <b/>
      <sz val="12"/>
      <color rgb="FF000000"/>
      <name val="Arial"/>
      <family val="2"/>
      <charset val="204"/>
    </font>
    <font>
      <sz val="12"/>
      <color rgb="FF000000"/>
      <name val="Arial"/>
      <family val="2"/>
      <charset val="204"/>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86">
    <xf numFmtId="0" fontId="0" fillId="0" borderId="0" xfId="0"/>
    <xf numFmtId="0" fontId="1" fillId="0" borderId="0" xfId="0" applyFont="1"/>
    <xf numFmtId="0" fontId="1" fillId="0" borderId="1" xfId="0" applyFont="1" applyBorder="1" applyAlignment="1">
      <alignment horizontal="left" vertical="top"/>
    </xf>
    <xf numFmtId="0" fontId="3"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2" xfId="0" applyFont="1" applyBorder="1" applyAlignment="1">
      <alignment horizontal="left" vertical="top" wrapText="1"/>
    </xf>
    <xf numFmtId="0" fontId="2" fillId="0" borderId="0" xfId="0" applyFont="1" applyBorder="1" applyAlignment="1">
      <alignment horizontal="right" vertical="top"/>
    </xf>
    <xf numFmtId="0" fontId="2" fillId="0" borderId="0" xfId="0" applyFont="1" applyBorder="1" applyAlignment="1">
      <alignment horizontal="left" vertical="top"/>
    </xf>
    <xf numFmtId="0" fontId="2" fillId="0" borderId="2" xfId="0" applyFont="1" applyBorder="1" applyAlignment="1">
      <alignment horizontal="right" vertical="top"/>
    </xf>
    <xf numFmtId="0" fontId="3" fillId="0" borderId="2" xfId="0" applyFont="1" applyBorder="1" applyAlignment="1">
      <alignment horizontal="left" vertical="top"/>
    </xf>
    <xf numFmtId="0" fontId="1" fillId="0" borderId="1" xfId="0" applyFont="1" applyBorder="1"/>
    <xf numFmtId="0" fontId="3" fillId="0" borderId="4" xfId="0" applyFont="1" applyBorder="1" applyAlignment="1">
      <alignment horizontal="center" vertical="top"/>
    </xf>
    <xf numFmtId="0" fontId="1" fillId="0" borderId="0" xfId="0" applyFont="1" applyBorder="1"/>
    <xf numFmtId="0" fontId="1" fillId="0" borderId="6" xfId="0" applyFont="1" applyBorder="1"/>
    <xf numFmtId="0" fontId="1" fillId="0" borderId="2" xfId="0" applyFont="1" applyBorder="1"/>
    <xf numFmtId="0" fontId="1" fillId="0" borderId="10" xfId="0" applyFont="1" applyBorder="1"/>
    <xf numFmtId="0" fontId="1" fillId="0" borderId="11" xfId="0" applyFont="1" applyBorder="1"/>
    <xf numFmtId="0" fontId="3" fillId="0" borderId="7" xfId="0" applyFont="1" applyBorder="1" applyAlignment="1">
      <alignment horizontal="center" vertical="top"/>
    </xf>
    <xf numFmtId="0" fontId="1" fillId="0" borderId="12" xfId="0" applyFont="1" applyBorder="1"/>
    <xf numFmtId="0" fontId="3" fillId="0" borderId="9" xfId="0" applyFont="1" applyBorder="1" applyAlignment="1">
      <alignment horizontal="center" vertical="top"/>
    </xf>
    <xf numFmtId="0" fontId="3" fillId="0" borderId="1" xfId="0" applyFont="1" applyBorder="1" applyAlignment="1">
      <alignment horizontal="left" vertical="top" wrapText="1"/>
    </xf>
    <xf numFmtId="4" fontId="3" fillId="0" borderId="1" xfId="0" applyNumberFormat="1" applyFont="1" applyBorder="1" applyAlignment="1">
      <alignment horizontal="left" vertical="top" wrapText="1"/>
    </xf>
    <xf numFmtId="2" fontId="3" fillId="0" borderId="2" xfId="0" applyNumberFormat="1" applyFont="1" applyBorder="1" applyAlignment="1">
      <alignment horizontal="left" vertical="top" wrapText="1"/>
    </xf>
    <xf numFmtId="164" fontId="3" fillId="0" borderId="2" xfId="0" applyNumberFormat="1" applyFont="1" applyBorder="1" applyAlignment="1">
      <alignment horizontal="left" vertical="top" wrapText="1"/>
    </xf>
    <xf numFmtId="0" fontId="3" fillId="0" borderId="1" xfId="0" applyFont="1" applyBorder="1" applyAlignment="1" applyProtection="1">
      <alignment horizontal="left" vertical="top" wrapText="1"/>
      <protection locked="0"/>
    </xf>
    <xf numFmtId="4" fontId="3" fillId="0" borderId="1" xfId="0" applyNumberFormat="1" applyFont="1" applyBorder="1" applyAlignment="1">
      <alignment horizontal="left" vertical="top"/>
    </xf>
    <xf numFmtId="0" fontId="3" fillId="0" borderId="10" xfId="0" applyFont="1" applyBorder="1" applyAlignment="1">
      <alignment horizontal="left" vertical="top"/>
    </xf>
    <xf numFmtId="0" fontId="1" fillId="0" borderId="3" xfId="0" applyFont="1" applyBorder="1" applyAlignment="1">
      <alignment horizontal="left" vertical="top"/>
    </xf>
    <xf numFmtId="0" fontId="3" fillId="0" borderId="11" xfId="0" applyFont="1" applyBorder="1" applyAlignment="1">
      <alignment horizontal="center" vertical="top"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2" xfId="0" applyFont="1" applyBorder="1"/>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0"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pplyProtection="1">
      <alignment horizontal="left" vertical="top" wrapText="1"/>
      <protection locked="0"/>
    </xf>
    <xf numFmtId="4" fontId="3" fillId="0" borderId="1" xfId="0" applyNumberFormat="1"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1" fillId="0" borderId="3" xfId="0" applyFont="1" applyBorder="1" applyAlignment="1">
      <alignment horizontal="center" vertical="center" wrapText="1"/>
    </xf>
    <xf numFmtId="0" fontId="3" fillId="0" borderId="6" xfId="0" applyFont="1" applyBorder="1" applyAlignment="1">
      <alignment horizontal="left" vertical="top" wrapText="1"/>
    </xf>
    <xf numFmtId="0" fontId="3" fillId="0" borderId="3" xfId="0" applyFont="1" applyBorder="1" applyAlignment="1" applyProtection="1">
      <alignment horizontal="left" vertical="top" wrapText="1"/>
      <protection locked="0"/>
    </xf>
    <xf numFmtId="4" fontId="3" fillId="0" borderId="3" xfId="0" applyNumberFormat="1" applyFont="1" applyBorder="1" applyAlignment="1">
      <alignment horizontal="left" vertical="top" wrapText="1"/>
    </xf>
    <xf numFmtId="4" fontId="3" fillId="0" borderId="0" xfId="0" applyNumberFormat="1" applyFont="1" applyBorder="1" applyAlignment="1">
      <alignment horizontal="left" vertical="top" wrapText="1"/>
    </xf>
    <xf numFmtId="0" fontId="3" fillId="0" borderId="12" xfId="0" applyFont="1" applyBorder="1" applyAlignment="1">
      <alignment horizontal="left" vertical="top" wrapText="1"/>
    </xf>
    <xf numFmtId="0" fontId="3" fillId="0" borderId="12" xfId="0" applyFont="1" applyBorder="1" applyAlignment="1" applyProtection="1">
      <alignment horizontal="left" vertical="top" wrapText="1"/>
    </xf>
    <xf numFmtId="4" fontId="3" fillId="0" borderId="12" xfId="0" applyNumberFormat="1" applyFont="1" applyBorder="1" applyAlignment="1">
      <alignment horizontal="left" vertical="top" wrapText="1"/>
    </xf>
    <xf numFmtId="0" fontId="3" fillId="0" borderId="11" xfId="0" applyFont="1" applyBorder="1" applyAlignment="1">
      <alignment horizontal="left" vertical="top" wrapText="1"/>
    </xf>
    <xf numFmtId="0" fontId="1" fillId="0" borderId="14" xfId="0" applyFont="1" applyBorder="1"/>
    <xf numFmtId="0" fontId="1" fillId="0" borderId="14" xfId="0" applyFont="1" applyBorder="1" applyAlignment="1">
      <alignment horizontal="left" vertical="top"/>
    </xf>
    <xf numFmtId="0" fontId="3"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left" vertical="top" wrapText="1"/>
    </xf>
    <xf numFmtId="4" fontId="3" fillId="0" borderId="1" xfId="0" applyNumberFormat="1"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4" fontId="3" fillId="0" borderId="1" xfId="0" applyNumberFormat="1" applyFont="1" applyBorder="1" applyAlignment="1">
      <alignment horizontal="left" vertical="top" wrapText="1"/>
    </xf>
    <xf numFmtId="0" fontId="3" fillId="0" borderId="3" xfId="0" applyFont="1" applyBorder="1" applyAlignment="1">
      <alignment horizontal="center" vertical="center" wrapText="1"/>
    </xf>
    <xf numFmtId="0" fontId="2" fillId="0" borderId="2" xfId="0" applyFont="1" applyBorder="1" applyAlignment="1">
      <alignment horizontal="right" vertical="top"/>
    </xf>
    <xf numFmtId="0" fontId="2" fillId="0" borderId="1" xfId="0" applyFont="1" applyBorder="1" applyAlignment="1">
      <alignment horizontal="right" vertical="top"/>
    </xf>
    <xf numFmtId="4" fontId="2" fillId="0" borderId="1" xfId="0" applyNumberFormat="1" applyFont="1" applyBorder="1" applyAlignment="1">
      <alignment horizontal="left" vertical="top"/>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vertical="top"/>
    </xf>
    <xf numFmtId="4" fontId="3" fillId="0" borderId="1" xfId="0" applyNumberFormat="1"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4" fontId="3" fillId="0" borderId="1" xfId="0" applyNumberFormat="1" applyFont="1" applyBorder="1" applyAlignment="1">
      <alignment horizontal="left" vertical="top"/>
    </xf>
    <xf numFmtId="0" fontId="1" fillId="0" borderId="4" xfId="0" applyFont="1" applyBorder="1" applyAlignment="1">
      <alignment horizontal="right" vertical="top"/>
    </xf>
    <xf numFmtId="0" fontId="1" fillId="0" borderId="6" xfId="0" applyFont="1" applyBorder="1" applyAlignment="1">
      <alignment horizontal="right" vertical="top"/>
    </xf>
    <xf numFmtId="0" fontId="3" fillId="0" borderId="4" xfId="0" applyFont="1" applyBorder="1" applyAlignment="1">
      <alignment horizontal="center" vertical="top"/>
    </xf>
    <xf numFmtId="0" fontId="3" fillId="0" borderId="6" xfId="0" applyFont="1" applyBorder="1" applyAlignment="1">
      <alignment horizontal="center" vertical="top"/>
    </xf>
    <xf numFmtId="0" fontId="3" fillId="0" borderId="2" xfId="0" applyFont="1" applyBorder="1" applyAlignment="1">
      <alignment horizontal="center" vertical="top"/>
    </xf>
    <xf numFmtId="0" fontId="2" fillId="0" borderId="8" xfId="0" applyFont="1" applyBorder="1" applyAlignment="1">
      <alignment horizontal="right" vertical="top"/>
    </xf>
    <xf numFmtId="0" fontId="2" fillId="0" borderId="5" xfId="0" applyFont="1" applyBorder="1" applyAlignment="1">
      <alignment horizontal="right" vertical="top"/>
    </xf>
    <xf numFmtId="4" fontId="2" fillId="0" borderId="5" xfId="0" applyNumberFormat="1"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workbookViewId="0">
      <selection activeCell="I32" sqref="I32:J32"/>
    </sheetView>
  </sheetViews>
  <sheetFormatPr defaultRowHeight="15.75" x14ac:dyDescent="0.25"/>
  <cols>
    <col min="1" max="1" width="7.85546875" style="1" customWidth="1"/>
    <col min="2" max="2" width="8.7109375" style="1" customWidth="1"/>
    <col min="3" max="3" width="0" style="1" hidden="1" customWidth="1"/>
    <col min="4" max="4" width="39.28515625" style="1" customWidth="1"/>
    <col min="5" max="5" width="0" style="1" hidden="1" customWidth="1"/>
    <col min="6" max="6" width="16.42578125" style="1" customWidth="1"/>
    <col min="7" max="7" width="0" style="1" hidden="1" customWidth="1"/>
    <col min="8" max="8" width="13.140625" style="1" customWidth="1"/>
    <col min="9" max="9" width="0" style="1" hidden="1" customWidth="1"/>
    <col min="10" max="10" width="16.42578125" style="1" customWidth="1"/>
    <col min="11" max="11" width="0" style="1" hidden="1" customWidth="1"/>
    <col min="12" max="12" width="16.5703125" style="1" customWidth="1"/>
    <col min="13" max="13" width="2.42578125" style="1" hidden="1" customWidth="1"/>
    <col min="14" max="16384" width="9.140625" style="1"/>
  </cols>
  <sheetData>
    <row r="1" spans="1:13" ht="23.25" customHeight="1" x14ac:dyDescent="0.25">
      <c r="A1" s="57" t="s">
        <v>45</v>
      </c>
      <c r="B1" s="58"/>
      <c r="C1" s="58"/>
      <c r="D1" s="58"/>
      <c r="E1" s="58"/>
      <c r="F1" s="58"/>
      <c r="G1" s="58"/>
      <c r="H1" s="58"/>
      <c r="I1" s="58"/>
      <c r="J1" s="58"/>
      <c r="K1" s="58"/>
      <c r="L1" s="58"/>
      <c r="M1" s="59"/>
    </row>
    <row r="2" spans="1:13" ht="33.75" customHeight="1" x14ac:dyDescent="0.25">
      <c r="A2" s="45" t="s">
        <v>7</v>
      </c>
      <c r="B2" s="64" t="s">
        <v>6</v>
      </c>
      <c r="C2" s="64"/>
      <c r="D2" s="64" t="s">
        <v>10</v>
      </c>
      <c r="E2" s="64"/>
      <c r="F2" s="64" t="s">
        <v>11</v>
      </c>
      <c r="G2" s="64"/>
      <c r="H2" s="64" t="s">
        <v>12</v>
      </c>
      <c r="I2" s="64"/>
      <c r="J2" s="64" t="s">
        <v>5</v>
      </c>
      <c r="K2" s="64"/>
      <c r="L2" s="56" t="s">
        <v>13</v>
      </c>
      <c r="M2" s="56"/>
    </row>
    <row r="3" spans="1:13" ht="27.75" customHeight="1" x14ac:dyDescent="0.25">
      <c r="A3" s="31">
        <v>1</v>
      </c>
      <c r="B3" s="30">
        <v>2</v>
      </c>
      <c r="C3" s="30"/>
      <c r="D3" s="30">
        <v>3</v>
      </c>
      <c r="E3" s="30"/>
      <c r="F3" s="30">
        <v>4</v>
      </c>
      <c r="G3" s="30"/>
      <c r="H3" s="30">
        <v>5</v>
      </c>
      <c r="I3" s="30"/>
      <c r="J3" s="30">
        <v>6</v>
      </c>
      <c r="K3" s="30"/>
      <c r="L3" s="30">
        <v>7</v>
      </c>
      <c r="M3" s="5"/>
    </row>
    <row r="4" spans="1:13" ht="21" customHeight="1" x14ac:dyDescent="0.25">
      <c r="A4" s="28">
        <v>1</v>
      </c>
      <c r="B4" s="3"/>
      <c r="C4" s="3"/>
      <c r="D4" s="4" t="s">
        <v>8</v>
      </c>
      <c r="E4" s="3"/>
      <c r="F4" s="3"/>
      <c r="G4" s="3"/>
      <c r="H4" s="3"/>
      <c r="I4" s="3"/>
      <c r="J4" s="3"/>
      <c r="K4" s="3"/>
      <c r="L4" s="29"/>
      <c r="M4" s="5"/>
    </row>
    <row r="5" spans="1:13" ht="37.5" customHeight="1" x14ac:dyDescent="0.25">
      <c r="A5" s="2"/>
      <c r="B5" s="6">
        <v>1.1000000000000001</v>
      </c>
      <c r="C5" s="60" t="s">
        <v>16</v>
      </c>
      <c r="D5" s="60"/>
      <c r="E5" s="60" t="s">
        <v>17</v>
      </c>
      <c r="F5" s="60"/>
      <c r="G5" s="60">
        <v>216.5</v>
      </c>
      <c r="H5" s="60"/>
      <c r="I5" s="61"/>
      <c r="J5" s="62"/>
      <c r="K5" s="63">
        <f>I5*G5</f>
        <v>0</v>
      </c>
      <c r="L5" s="63"/>
    </row>
    <row r="6" spans="1:13" ht="21" customHeight="1" x14ac:dyDescent="0.25">
      <c r="A6" s="2"/>
      <c r="B6" s="65" t="s">
        <v>0</v>
      </c>
      <c r="C6" s="66"/>
      <c r="D6" s="66"/>
      <c r="E6" s="66"/>
      <c r="F6" s="66"/>
      <c r="G6" s="66"/>
      <c r="H6" s="66"/>
      <c r="I6" s="66"/>
      <c r="J6" s="66"/>
      <c r="K6" s="67">
        <f>K5</f>
        <v>0</v>
      </c>
      <c r="L6" s="67"/>
    </row>
    <row r="7" spans="1:13" ht="21" customHeight="1" x14ac:dyDescent="0.25">
      <c r="A7" s="2">
        <v>2</v>
      </c>
      <c r="B7" s="7"/>
      <c r="C7" s="7"/>
      <c r="D7" s="8" t="s">
        <v>18</v>
      </c>
      <c r="E7" s="7"/>
      <c r="F7" s="7"/>
      <c r="G7" s="7"/>
      <c r="H7" s="7"/>
      <c r="I7" s="7"/>
      <c r="J7" s="7"/>
      <c r="K7" s="7"/>
      <c r="L7" s="9"/>
    </row>
    <row r="8" spans="1:13" ht="102.75" customHeight="1" x14ac:dyDescent="0.25">
      <c r="A8" s="2"/>
      <c r="B8" s="24">
        <v>2.1</v>
      </c>
      <c r="C8" s="60" t="s">
        <v>19</v>
      </c>
      <c r="D8" s="60"/>
      <c r="E8" s="60" t="s">
        <v>25</v>
      </c>
      <c r="F8" s="60"/>
      <c r="G8" s="60">
        <v>69.28</v>
      </c>
      <c r="H8" s="60"/>
      <c r="I8" s="62"/>
      <c r="J8" s="62"/>
      <c r="K8" s="63">
        <f>I8*G8</f>
        <v>0</v>
      </c>
      <c r="L8" s="63"/>
    </row>
    <row r="9" spans="1:13" ht="102" customHeight="1" x14ac:dyDescent="0.25">
      <c r="A9" s="2"/>
      <c r="B9" s="6">
        <v>2.2000000000000002</v>
      </c>
      <c r="C9" s="60" t="s">
        <v>20</v>
      </c>
      <c r="D9" s="60"/>
      <c r="E9" s="60" t="s">
        <v>25</v>
      </c>
      <c r="F9" s="60"/>
      <c r="G9" s="60">
        <v>17.32</v>
      </c>
      <c r="H9" s="60"/>
      <c r="I9" s="61"/>
      <c r="J9" s="62"/>
      <c r="K9" s="63">
        <f>I9*G9</f>
        <v>0</v>
      </c>
      <c r="L9" s="63"/>
    </row>
    <row r="10" spans="1:13" ht="69.75" customHeight="1" x14ac:dyDescent="0.25">
      <c r="A10" s="2"/>
      <c r="B10" s="6">
        <v>2.2999999999999998</v>
      </c>
      <c r="C10" s="21"/>
      <c r="D10" s="21" t="s">
        <v>21</v>
      </c>
      <c r="E10" s="21"/>
      <c r="F10" s="21" t="s">
        <v>25</v>
      </c>
      <c r="G10" s="21"/>
      <c r="H10" s="21">
        <v>69.28</v>
      </c>
      <c r="I10" s="21"/>
      <c r="J10" s="25"/>
      <c r="K10" s="22"/>
      <c r="L10" s="22">
        <f>J10*H10</f>
        <v>0</v>
      </c>
    </row>
    <row r="11" spans="1:13" ht="58.5" customHeight="1" x14ac:dyDescent="0.25">
      <c r="A11" s="2"/>
      <c r="B11" s="6">
        <v>2.4</v>
      </c>
      <c r="C11" s="21"/>
      <c r="D11" s="21" t="s">
        <v>22</v>
      </c>
      <c r="E11" s="21"/>
      <c r="F11" s="21" t="s">
        <v>25</v>
      </c>
      <c r="G11" s="21"/>
      <c r="H11" s="21">
        <v>17.32</v>
      </c>
      <c r="I11" s="21"/>
      <c r="J11" s="25"/>
      <c r="K11" s="22"/>
      <c r="L11" s="22">
        <f>J11*H11</f>
        <v>0</v>
      </c>
    </row>
    <row r="12" spans="1:13" ht="101.25" customHeight="1" x14ac:dyDescent="0.25">
      <c r="A12" s="2"/>
      <c r="B12" s="6">
        <v>2.5</v>
      </c>
      <c r="C12" s="21"/>
      <c r="D12" s="21" t="s">
        <v>23</v>
      </c>
      <c r="E12" s="21"/>
      <c r="F12" s="21" t="s">
        <v>25</v>
      </c>
      <c r="G12" s="21"/>
      <c r="H12" s="21">
        <v>2.56</v>
      </c>
      <c r="I12" s="21"/>
      <c r="J12" s="25"/>
      <c r="K12" s="22"/>
      <c r="L12" s="22">
        <f>J12*H12</f>
        <v>0</v>
      </c>
    </row>
    <row r="13" spans="1:13" ht="138.75" customHeight="1" x14ac:dyDescent="0.25">
      <c r="A13" s="2"/>
      <c r="B13" s="10">
        <v>2.6</v>
      </c>
      <c r="C13" s="68" t="s">
        <v>24</v>
      </c>
      <c r="D13" s="69"/>
      <c r="E13" s="70" t="s">
        <v>26</v>
      </c>
      <c r="F13" s="70"/>
      <c r="G13" s="70">
        <v>4</v>
      </c>
      <c r="H13" s="70"/>
      <c r="I13" s="71"/>
      <c r="J13" s="72"/>
      <c r="K13" s="73">
        <f>I13*G13</f>
        <v>0</v>
      </c>
      <c r="L13" s="73"/>
    </row>
    <row r="14" spans="1:13" ht="21" customHeight="1" x14ac:dyDescent="0.25">
      <c r="A14" s="2"/>
      <c r="B14" s="65" t="s">
        <v>1</v>
      </c>
      <c r="C14" s="66"/>
      <c r="D14" s="66"/>
      <c r="E14" s="66"/>
      <c r="F14" s="66"/>
      <c r="G14" s="66"/>
      <c r="H14" s="66"/>
      <c r="I14" s="66"/>
      <c r="J14" s="66"/>
      <c r="K14" s="67">
        <f>K13+L12+L11+L10+K9+K8</f>
        <v>0</v>
      </c>
      <c r="L14" s="67"/>
    </row>
    <row r="15" spans="1:13" ht="21" customHeight="1" x14ac:dyDescent="0.25">
      <c r="A15" s="2">
        <v>3</v>
      </c>
      <c r="B15" s="7"/>
      <c r="C15" s="7"/>
      <c r="D15" s="8" t="s">
        <v>27</v>
      </c>
      <c r="E15" s="7"/>
      <c r="F15" s="7"/>
      <c r="G15" s="7"/>
      <c r="H15" s="7"/>
      <c r="I15" s="7"/>
      <c r="J15" s="7"/>
      <c r="K15" s="7"/>
      <c r="L15" s="9"/>
    </row>
    <row r="16" spans="1:13" ht="68.25" customHeight="1" x14ac:dyDescent="0.25">
      <c r="A16" s="2"/>
      <c r="B16" s="6">
        <v>3.1</v>
      </c>
      <c r="C16" s="60" t="s">
        <v>28</v>
      </c>
      <c r="D16" s="60"/>
      <c r="E16" s="60" t="s">
        <v>26</v>
      </c>
      <c r="F16" s="60"/>
      <c r="G16" s="60">
        <v>1</v>
      </c>
      <c r="H16" s="60"/>
      <c r="I16" s="62"/>
      <c r="J16" s="62"/>
      <c r="K16" s="63">
        <f>I16*G16</f>
        <v>0</v>
      </c>
      <c r="L16" s="63"/>
    </row>
    <row r="17" spans="1:12" ht="175.5" customHeight="1" x14ac:dyDescent="0.25">
      <c r="A17" s="2"/>
      <c r="B17" s="6">
        <v>3.2</v>
      </c>
      <c r="C17" s="60" t="s">
        <v>29</v>
      </c>
      <c r="D17" s="60"/>
      <c r="E17" s="60" t="s">
        <v>17</v>
      </c>
      <c r="F17" s="60"/>
      <c r="G17" s="60">
        <v>13</v>
      </c>
      <c r="H17" s="60"/>
      <c r="I17" s="62"/>
      <c r="J17" s="62"/>
      <c r="K17" s="63">
        <f>I17*G17</f>
        <v>0</v>
      </c>
      <c r="L17" s="63"/>
    </row>
    <row r="18" spans="1:12" ht="224.25" customHeight="1" x14ac:dyDescent="0.25">
      <c r="A18" s="2"/>
      <c r="B18" s="40">
        <v>3.3</v>
      </c>
      <c r="C18" s="21"/>
      <c r="D18" s="36" t="s">
        <v>30</v>
      </c>
      <c r="E18" s="21"/>
      <c r="F18" s="40" t="s">
        <v>17</v>
      </c>
      <c r="G18" s="40"/>
      <c r="H18" s="40">
        <v>278</v>
      </c>
      <c r="I18" s="40"/>
      <c r="J18" s="41"/>
      <c r="K18" s="42"/>
      <c r="L18" s="42">
        <f>J18*H18</f>
        <v>0</v>
      </c>
    </row>
    <row r="19" spans="1:12" ht="250.5" customHeight="1" x14ac:dyDescent="0.25">
      <c r="A19" s="54"/>
      <c r="B19" s="50">
        <v>3.4</v>
      </c>
      <c r="C19" s="46"/>
      <c r="D19" s="37" t="s">
        <v>31</v>
      </c>
      <c r="E19" s="46"/>
      <c r="F19" s="38"/>
      <c r="G19" s="39"/>
      <c r="H19" s="50"/>
      <c r="I19" s="3"/>
      <c r="J19" s="51"/>
      <c r="K19" s="49"/>
      <c r="L19" s="52"/>
    </row>
    <row r="20" spans="1:12" ht="191.25" customHeight="1" x14ac:dyDescent="0.25">
      <c r="A20" s="55"/>
      <c r="B20" s="50"/>
      <c r="C20" s="44"/>
      <c r="D20" s="38" t="s">
        <v>32</v>
      </c>
      <c r="E20" s="43"/>
      <c r="F20" s="50"/>
      <c r="G20" s="46"/>
      <c r="H20" s="50"/>
      <c r="I20" s="3"/>
      <c r="J20" s="51"/>
      <c r="K20" s="49"/>
      <c r="L20" s="52"/>
    </row>
    <row r="21" spans="1:12" ht="39" customHeight="1" x14ac:dyDescent="0.25">
      <c r="A21" s="28"/>
      <c r="B21" s="53"/>
      <c r="C21" s="34"/>
      <c r="D21" s="39" t="s">
        <v>33</v>
      </c>
      <c r="E21" s="35"/>
      <c r="F21" s="33" t="s">
        <v>26</v>
      </c>
      <c r="G21" s="21"/>
      <c r="H21" s="33">
        <v>1</v>
      </c>
      <c r="I21" s="33"/>
      <c r="J21" s="47"/>
      <c r="K21" s="48"/>
      <c r="L21" s="48">
        <f t="shared" ref="L21:L28" si="0">J21*H21</f>
        <v>0</v>
      </c>
    </row>
    <row r="22" spans="1:12" ht="117" customHeight="1" x14ac:dyDescent="0.25">
      <c r="A22" s="2"/>
      <c r="B22" s="6">
        <v>3.5</v>
      </c>
      <c r="C22" s="21"/>
      <c r="D22" s="33" t="s">
        <v>34</v>
      </c>
      <c r="E22" s="21"/>
      <c r="F22" s="21" t="s">
        <v>17</v>
      </c>
      <c r="G22" s="21"/>
      <c r="H22" s="21">
        <v>216.5</v>
      </c>
      <c r="I22" s="21"/>
      <c r="J22" s="25"/>
      <c r="K22" s="22"/>
      <c r="L22" s="22">
        <f t="shared" si="0"/>
        <v>0</v>
      </c>
    </row>
    <row r="23" spans="1:12" ht="84.75" customHeight="1" x14ac:dyDescent="0.25">
      <c r="A23" s="2"/>
      <c r="B23" s="6">
        <v>3.6</v>
      </c>
      <c r="C23" s="21"/>
      <c r="D23" s="21" t="s">
        <v>35</v>
      </c>
      <c r="E23" s="21"/>
      <c r="F23" s="21" t="s">
        <v>17</v>
      </c>
      <c r="G23" s="21"/>
      <c r="H23" s="21">
        <v>216.5</v>
      </c>
      <c r="I23" s="21"/>
      <c r="J23" s="25"/>
      <c r="K23" s="22"/>
      <c r="L23" s="22">
        <f t="shared" si="0"/>
        <v>0</v>
      </c>
    </row>
    <row r="24" spans="1:12" ht="56.25" customHeight="1" x14ac:dyDescent="0.25">
      <c r="A24" s="2"/>
      <c r="B24" s="6">
        <v>3.7</v>
      </c>
      <c r="C24" s="21"/>
      <c r="D24" s="21" t="s">
        <v>36</v>
      </c>
      <c r="E24" s="21"/>
      <c r="F24" s="21" t="s">
        <v>17</v>
      </c>
      <c r="G24" s="21"/>
      <c r="H24" s="21">
        <v>245</v>
      </c>
      <c r="I24" s="21"/>
      <c r="J24" s="25"/>
      <c r="K24" s="22"/>
      <c r="L24" s="22">
        <f t="shared" si="0"/>
        <v>0</v>
      </c>
    </row>
    <row r="25" spans="1:12" ht="58.5" customHeight="1" x14ac:dyDescent="0.25">
      <c r="A25" s="2"/>
      <c r="B25" s="6">
        <v>3.8</v>
      </c>
      <c r="C25" s="21"/>
      <c r="D25" s="21" t="s">
        <v>37</v>
      </c>
      <c r="E25" s="21"/>
      <c r="F25" s="21" t="s">
        <v>26</v>
      </c>
      <c r="G25" s="21"/>
      <c r="H25" s="21">
        <v>5</v>
      </c>
      <c r="I25" s="21"/>
      <c r="J25" s="25"/>
      <c r="K25" s="22"/>
      <c r="L25" s="22">
        <f t="shared" si="0"/>
        <v>0</v>
      </c>
    </row>
    <row r="26" spans="1:12" ht="406.5" customHeight="1" x14ac:dyDescent="0.25">
      <c r="A26" s="2"/>
      <c r="B26" s="6">
        <v>3.9</v>
      </c>
      <c r="C26" s="21"/>
      <c r="D26" s="21" t="s">
        <v>38</v>
      </c>
      <c r="E26" s="21"/>
      <c r="F26" s="21" t="s">
        <v>26</v>
      </c>
      <c r="G26" s="21"/>
      <c r="H26" s="21">
        <v>4</v>
      </c>
      <c r="I26" s="21"/>
      <c r="J26" s="25"/>
      <c r="K26" s="22"/>
      <c r="L26" s="22">
        <f t="shared" si="0"/>
        <v>0</v>
      </c>
    </row>
    <row r="27" spans="1:12" ht="85.5" customHeight="1" x14ac:dyDescent="0.25">
      <c r="A27" s="2"/>
      <c r="B27" s="23">
        <v>3.1</v>
      </c>
      <c r="C27" s="21"/>
      <c r="D27" s="21" t="s">
        <v>39</v>
      </c>
      <c r="E27" s="21"/>
      <c r="F27" s="21" t="s">
        <v>26</v>
      </c>
      <c r="G27" s="21"/>
      <c r="H27" s="21">
        <v>1</v>
      </c>
      <c r="I27" s="21"/>
      <c r="J27" s="25"/>
      <c r="K27" s="22"/>
      <c r="L27" s="22">
        <f t="shared" si="0"/>
        <v>0</v>
      </c>
    </row>
    <row r="28" spans="1:12" ht="144" customHeight="1" x14ac:dyDescent="0.25">
      <c r="A28" s="2"/>
      <c r="B28" s="23">
        <v>3.11</v>
      </c>
      <c r="C28" s="21"/>
      <c r="D28" s="21" t="s">
        <v>40</v>
      </c>
      <c r="E28" s="21"/>
      <c r="F28" s="21" t="s">
        <v>26</v>
      </c>
      <c r="G28" s="21"/>
      <c r="H28" s="21">
        <v>4</v>
      </c>
      <c r="I28" s="21"/>
      <c r="J28" s="25"/>
      <c r="K28" s="22"/>
      <c r="L28" s="22">
        <f t="shared" si="0"/>
        <v>0</v>
      </c>
    </row>
    <row r="29" spans="1:12" ht="21" customHeight="1" x14ac:dyDescent="0.25">
      <c r="A29" s="2"/>
      <c r="B29" s="65" t="s">
        <v>2</v>
      </c>
      <c r="C29" s="66"/>
      <c r="D29" s="66"/>
      <c r="E29" s="66"/>
      <c r="F29" s="66"/>
      <c r="G29" s="66"/>
      <c r="H29" s="66"/>
      <c r="I29" s="66"/>
      <c r="J29" s="66"/>
      <c r="K29" s="67">
        <f>L28+L27+L26+L25+L24+L23+L22+L21+L20+L19+L18+K17+K16</f>
        <v>0</v>
      </c>
      <c r="L29" s="67"/>
    </row>
    <row r="30" spans="1:12" ht="21" customHeight="1" x14ac:dyDescent="0.25">
      <c r="A30" s="2">
        <v>4</v>
      </c>
      <c r="B30" s="7"/>
      <c r="C30" s="7"/>
      <c r="D30" s="8" t="s">
        <v>41</v>
      </c>
      <c r="E30" s="7"/>
      <c r="F30" s="7"/>
      <c r="G30" s="7"/>
      <c r="H30" s="7"/>
      <c r="I30" s="7"/>
      <c r="J30" s="7"/>
      <c r="K30" s="7"/>
      <c r="L30" s="9"/>
    </row>
    <row r="31" spans="1:12" ht="68.25" customHeight="1" x14ac:dyDescent="0.25">
      <c r="A31" s="2"/>
      <c r="B31" s="6" t="s">
        <v>14</v>
      </c>
      <c r="C31" s="60" t="s">
        <v>42</v>
      </c>
      <c r="D31" s="60"/>
      <c r="E31" s="60" t="s">
        <v>44</v>
      </c>
      <c r="F31" s="60"/>
      <c r="G31" s="60">
        <v>1</v>
      </c>
      <c r="H31" s="60"/>
      <c r="I31" s="61"/>
      <c r="J31" s="62"/>
      <c r="K31" s="63">
        <f>I31*G31</f>
        <v>0</v>
      </c>
      <c r="L31" s="63"/>
    </row>
    <row r="32" spans="1:12" ht="174.75" customHeight="1" x14ac:dyDescent="0.25">
      <c r="A32" s="2"/>
      <c r="B32" s="6" t="s">
        <v>15</v>
      </c>
      <c r="C32" s="60" t="s">
        <v>43</v>
      </c>
      <c r="D32" s="60"/>
      <c r="E32" s="60" t="s">
        <v>44</v>
      </c>
      <c r="F32" s="60"/>
      <c r="G32" s="60">
        <v>1</v>
      </c>
      <c r="H32" s="60"/>
      <c r="I32" s="61"/>
      <c r="J32" s="62"/>
      <c r="K32" s="63">
        <f>I32*G32</f>
        <v>0</v>
      </c>
      <c r="L32" s="63"/>
    </row>
    <row r="33" spans="1:13" ht="21" customHeight="1" x14ac:dyDescent="0.25">
      <c r="A33" s="11"/>
      <c r="B33" s="79" t="s">
        <v>3</v>
      </c>
      <c r="C33" s="80"/>
      <c r="D33" s="80"/>
      <c r="E33" s="80"/>
      <c r="F33" s="80"/>
      <c r="G33" s="80"/>
      <c r="H33" s="80"/>
      <c r="I33" s="80"/>
      <c r="J33" s="80"/>
      <c r="K33" s="81">
        <f>K32+K31</f>
        <v>0</v>
      </c>
      <c r="L33" s="81"/>
    </row>
    <row r="34" spans="1:13" ht="21" customHeight="1" x14ac:dyDescent="0.25">
      <c r="B34" s="76" t="s">
        <v>4</v>
      </c>
      <c r="C34" s="77"/>
      <c r="D34" s="77"/>
      <c r="E34" s="77"/>
      <c r="F34" s="77"/>
      <c r="G34" s="77"/>
      <c r="H34" s="77"/>
      <c r="I34" s="77"/>
      <c r="J34" s="77"/>
      <c r="K34" s="77"/>
      <c r="L34" s="78"/>
    </row>
    <row r="35" spans="1:13" ht="21" customHeight="1" x14ac:dyDescent="0.25">
      <c r="B35" s="20">
        <v>1</v>
      </c>
      <c r="C35" s="82" t="s">
        <v>8</v>
      </c>
      <c r="D35" s="83"/>
      <c r="E35" s="16"/>
      <c r="F35" s="16"/>
      <c r="G35" s="16"/>
      <c r="H35" s="16"/>
      <c r="I35" s="16"/>
      <c r="J35" s="17"/>
      <c r="L35" s="73">
        <f>K6</f>
        <v>0</v>
      </c>
      <c r="M35" s="73"/>
    </row>
    <row r="36" spans="1:13" ht="21" customHeight="1" x14ac:dyDescent="0.25">
      <c r="B36" s="12">
        <v>2</v>
      </c>
      <c r="C36" s="84" t="s">
        <v>18</v>
      </c>
      <c r="D36" s="85"/>
      <c r="E36" s="14"/>
      <c r="F36" s="14"/>
      <c r="G36" s="14"/>
      <c r="H36" s="14"/>
      <c r="I36" s="14"/>
      <c r="J36" s="15"/>
      <c r="L36" s="73">
        <f>K14</f>
        <v>0</v>
      </c>
      <c r="M36" s="73"/>
    </row>
    <row r="37" spans="1:13" ht="21" customHeight="1" x14ac:dyDescent="0.25">
      <c r="B37" s="12">
        <v>3</v>
      </c>
      <c r="C37" s="84" t="s">
        <v>27</v>
      </c>
      <c r="D37" s="85"/>
      <c r="E37" s="14"/>
      <c r="F37" s="14"/>
      <c r="G37" s="14"/>
      <c r="H37" s="14"/>
      <c r="I37" s="14"/>
      <c r="J37" s="15"/>
      <c r="L37" s="73">
        <f>K29</f>
        <v>0</v>
      </c>
      <c r="M37" s="73"/>
    </row>
    <row r="38" spans="1:13" ht="21" customHeight="1" x14ac:dyDescent="0.25">
      <c r="B38" s="18">
        <v>4</v>
      </c>
      <c r="C38" s="84" t="s">
        <v>41</v>
      </c>
      <c r="D38" s="85"/>
      <c r="E38" s="14"/>
      <c r="F38" s="14"/>
      <c r="G38" s="14"/>
      <c r="H38" s="14"/>
      <c r="I38" s="14"/>
      <c r="J38" s="15"/>
      <c r="L38" s="73">
        <f>K33</f>
        <v>0</v>
      </c>
      <c r="M38" s="73"/>
    </row>
    <row r="39" spans="1:13" ht="21" customHeight="1" x14ac:dyDescent="0.25">
      <c r="B39" s="18">
        <v>5</v>
      </c>
      <c r="C39" s="27"/>
      <c r="D39" s="27" t="s">
        <v>46</v>
      </c>
      <c r="E39" s="13"/>
      <c r="F39" s="13"/>
      <c r="G39" s="13"/>
      <c r="H39" s="13"/>
      <c r="I39" s="13"/>
      <c r="J39" s="19"/>
      <c r="L39" s="26">
        <f>(L38+L37+L36+L35)*0.1</f>
        <v>0</v>
      </c>
      <c r="M39" s="26"/>
    </row>
    <row r="40" spans="1:13" ht="21" customHeight="1" x14ac:dyDescent="0.25">
      <c r="B40" s="74"/>
      <c r="C40" s="75"/>
      <c r="D40" s="75"/>
      <c r="E40" s="14"/>
      <c r="F40" s="14"/>
      <c r="G40" s="14"/>
      <c r="H40" s="14"/>
      <c r="I40" s="14"/>
      <c r="J40" s="32" t="s">
        <v>9</v>
      </c>
      <c r="L40" s="73">
        <f>L39+L38+L37+L36+L35</f>
        <v>0</v>
      </c>
      <c r="M40" s="73"/>
    </row>
    <row r="41" spans="1:13" ht="21" customHeight="1" x14ac:dyDescent="0.25"/>
  </sheetData>
  <sheetProtection password="CF7A" sheet="1" objects="1" scenarios="1"/>
  <mergeCells count="66">
    <mergeCell ref="B40:D40"/>
    <mergeCell ref="L40:M40"/>
    <mergeCell ref="B34:L34"/>
    <mergeCell ref="B33:J33"/>
    <mergeCell ref="K33:L33"/>
    <mergeCell ref="C35:D35"/>
    <mergeCell ref="L35:M35"/>
    <mergeCell ref="C36:D36"/>
    <mergeCell ref="L36:M36"/>
    <mergeCell ref="C37:D37"/>
    <mergeCell ref="L37:M37"/>
    <mergeCell ref="C38:D38"/>
    <mergeCell ref="L38:M38"/>
    <mergeCell ref="C32:D32"/>
    <mergeCell ref="E32:F32"/>
    <mergeCell ref="G32:H32"/>
    <mergeCell ref="I32:J32"/>
    <mergeCell ref="K32:L32"/>
    <mergeCell ref="C17:D17"/>
    <mergeCell ref="E17:F17"/>
    <mergeCell ref="G17:H17"/>
    <mergeCell ref="I17:J17"/>
    <mergeCell ref="K17:L17"/>
    <mergeCell ref="B29:J29"/>
    <mergeCell ref="K29:L29"/>
    <mergeCell ref="C31:D31"/>
    <mergeCell ref="E31:F31"/>
    <mergeCell ref="G31:H31"/>
    <mergeCell ref="I31:J31"/>
    <mergeCell ref="K31:L31"/>
    <mergeCell ref="C13:D13"/>
    <mergeCell ref="E13:F13"/>
    <mergeCell ref="G13:H13"/>
    <mergeCell ref="I13:J13"/>
    <mergeCell ref="K13:L13"/>
    <mergeCell ref="B14:J14"/>
    <mergeCell ref="K14:L14"/>
    <mergeCell ref="C16:D16"/>
    <mergeCell ref="E16:F16"/>
    <mergeCell ref="G16:H16"/>
    <mergeCell ref="I16:J16"/>
    <mergeCell ref="K16:L16"/>
    <mergeCell ref="B6:J6"/>
    <mergeCell ref="K6:L6"/>
    <mergeCell ref="C8:D8"/>
    <mergeCell ref="E8:F8"/>
    <mergeCell ref="G8:H8"/>
    <mergeCell ref="I8:J8"/>
    <mergeCell ref="K8:L8"/>
    <mergeCell ref="C9:D9"/>
    <mergeCell ref="E9:F9"/>
    <mergeCell ref="G9:H9"/>
    <mergeCell ref="I9:J9"/>
    <mergeCell ref="K9:L9"/>
    <mergeCell ref="L2:M2"/>
    <mergeCell ref="A1:M1"/>
    <mergeCell ref="C5:D5"/>
    <mergeCell ref="E5:F5"/>
    <mergeCell ref="G5:H5"/>
    <mergeCell ref="I5:J5"/>
    <mergeCell ref="K5:L5"/>
    <mergeCell ref="B2:C2"/>
    <mergeCell ref="D2:E2"/>
    <mergeCell ref="F2:G2"/>
    <mergeCell ref="H2:I2"/>
    <mergeCell ref="J2:K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page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2018-11-16T07:09:40Z</dcterms:created>
  <dcterms:modified xsi:type="dcterms:W3CDTF">2018-11-20T11:42:14Z</dcterms:modified>
</cp:coreProperties>
</file>