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nd call\Infrastructure\151_Municipality of Mavrovo and Rostushe_attach\151_Mavrovo_Teh doc\151_Mavrovo_Izlet mesta_7.913.037 den\151_Mavrovo_TRI Izletnicki mesta_NABAVKA\"/>
    </mc:Choice>
  </mc:AlternateContent>
  <xr:revisionPtr revIDLastSave="0" documentId="13_ncr:1_{5A22C878-C7D4-4CD3-9EDA-64274BD8B37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. Присојница" sheetId="1" r:id="rId1"/>
    <sheet name="с. Леуново" sheetId="3" r:id="rId2"/>
    <sheet name="с. Велебрдо" sheetId="4" r:id="rId3"/>
    <sheet name="Вкупен Рекапитулар" sheetId="2" r:id="rId4"/>
  </sheets>
  <definedNames>
    <definedName name="_xlnm.Print_Area" localSheetId="0">'с. Присојница'!$A$1:$G$61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3" l="1"/>
  <c r="G7" i="3"/>
  <c r="G6" i="1"/>
  <c r="G43" i="4" l="1"/>
  <c r="G42" i="4"/>
  <c r="G41" i="4"/>
  <c r="G38" i="4"/>
  <c r="G37" i="4"/>
  <c r="G36" i="4"/>
  <c r="G35" i="4"/>
  <c r="G24" i="4"/>
  <c r="G23" i="4"/>
  <c r="G22" i="4"/>
  <c r="G21" i="4"/>
  <c r="G20" i="4"/>
  <c r="G16" i="4"/>
  <c r="G15" i="4"/>
  <c r="G14" i="4"/>
  <c r="G13" i="4"/>
  <c r="G12" i="4"/>
  <c r="G11" i="4"/>
  <c r="G10" i="4"/>
  <c r="G7" i="4"/>
  <c r="G6" i="4"/>
  <c r="G8" i="4" l="1"/>
  <c r="G27" i="4" s="1"/>
  <c r="G54" i="4" s="1"/>
  <c r="G44" i="4"/>
  <c r="G47" i="4" s="1"/>
  <c r="G59" i="4" s="1"/>
  <c r="G39" i="4"/>
  <c r="G46" i="4" s="1"/>
  <c r="G58" i="4" s="1"/>
  <c r="G25" i="4"/>
  <c r="G29" i="4" s="1"/>
  <c r="G56" i="4" s="1"/>
  <c r="G17" i="4"/>
  <c r="G28" i="4" s="1"/>
  <c r="G55" i="4" s="1"/>
  <c r="G61" i="4" l="1"/>
  <c r="G62" i="4" s="1"/>
  <c r="F4" i="2" s="1"/>
  <c r="G42" i="3" l="1"/>
  <c r="G41" i="3"/>
  <c r="G40" i="3"/>
  <c r="G37" i="3"/>
  <c r="G36" i="3"/>
  <c r="G35" i="3"/>
  <c r="G34" i="3"/>
  <c r="G23" i="3"/>
  <c r="G22" i="3"/>
  <c r="G21" i="3"/>
  <c r="G20" i="3"/>
  <c r="G19" i="3"/>
  <c r="G16" i="3"/>
  <c r="G15" i="3"/>
  <c r="G14" i="3"/>
  <c r="G13" i="3"/>
  <c r="G12" i="3"/>
  <c r="G11" i="3"/>
  <c r="G10" i="3"/>
  <c r="G8" i="3" l="1"/>
  <c r="G26" i="3" s="1"/>
  <c r="G53" i="3" s="1"/>
  <c r="G43" i="3"/>
  <c r="G46" i="3" s="1"/>
  <c r="G58" i="3" s="1"/>
  <c r="G38" i="3"/>
  <c r="G45" i="3" s="1"/>
  <c r="G57" i="3" s="1"/>
  <c r="G24" i="3"/>
  <c r="G28" i="3" s="1"/>
  <c r="G55" i="3" s="1"/>
  <c r="G17" i="3"/>
  <c r="G27" i="3" s="1"/>
  <c r="G54" i="3" s="1"/>
  <c r="G60" i="3" l="1"/>
  <c r="G61" i="3" s="1"/>
  <c r="F3" i="2" s="1"/>
  <c r="G15" i="1" l="1"/>
  <c r="G14" i="1"/>
  <c r="G42" i="1" l="1"/>
  <c r="G41" i="1"/>
  <c r="G40" i="1"/>
  <c r="G37" i="1"/>
  <c r="G36" i="1"/>
  <c r="G35" i="1"/>
  <c r="G34" i="1"/>
  <c r="G43" i="1" l="1"/>
  <c r="G46" i="1" s="1"/>
  <c r="G38" i="1"/>
  <c r="G45" i="1" s="1"/>
  <c r="G58" i="1" l="1"/>
  <c r="G57" i="1"/>
  <c r="G23" i="1"/>
  <c r="G16" i="1" l="1"/>
  <c r="G13" i="1"/>
  <c r="G12" i="1"/>
  <c r="G11" i="1"/>
  <c r="G10" i="1"/>
  <c r="G17" i="1" l="1"/>
  <c r="G27" i="1" s="1"/>
  <c r="G22" i="1"/>
  <c r="G21" i="1"/>
  <c r="G20" i="1"/>
  <c r="G19" i="1"/>
  <c r="G7" i="1"/>
  <c r="G54" i="1" l="1"/>
  <c r="G24" i="1"/>
  <c r="G28" i="1" s="1"/>
  <c r="G8" i="1"/>
  <c r="G26" i="1" s="1"/>
  <c r="G55" i="1" l="1"/>
  <c r="G53" i="1"/>
  <c r="G60" i="1" l="1"/>
  <c r="G61" i="1" l="1"/>
  <c r="F2" i="2" s="1"/>
  <c r="F5" i="2" s="1"/>
</calcChain>
</file>

<file path=xl/sharedStrings.xml><?xml version="1.0" encoding="utf-8"?>
<sst xmlns="http://schemas.openxmlformats.org/spreadsheetml/2006/main" count="338" uniqueCount="120">
  <si>
    <t>Ред.бр.</t>
  </si>
  <si>
    <t>Поз.бр.</t>
  </si>
  <si>
    <t xml:space="preserve">Опис на работите </t>
  </si>
  <si>
    <t>Ед.мерка</t>
  </si>
  <si>
    <t>Ец.цена (ден без ДДВ)</t>
  </si>
  <si>
    <t>Вк.цена (ден.без ДДВ)</t>
  </si>
  <si>
    <t>поз.1.1</t>
  </si>
  <si>
    <t>поз.1.2</t>
  </si>
  <si>
    <t xml:space="preserve">паушал </t>
  </si>
  <si>
    <t>м3</t>
  </si>
  <si>
    <t xml:space="preserve">ЗЕМЈЕНИ РАБОТИ </t>
  </si>
  <si>
    <t>поз.2.1</t>
  </si>
  <si>
    <t>ком.</t>
  </si>
  <si>
    <t>ком</t>
  </si>
  <si>
    <t xml:space="preserve">ВКУПНО за ЗЕМЈЕНИ РАБОТИ </t>
  </si>
  <si>
    <t>Непредвидени работи (10%)</t>
  </si>
  <si>
    <t>СЕ ВКУПНО</t>
  </si>
  <si>
    <t>ПОДГОТВИТЕЛНИ РАБОТИ</t>
  </si>
  <si>
    <t>Расчистување на теренот во рамките на опфатот за изведба пред почетокот на градба од непотребни материјали, постоечко ниво и средно високо зеленило</t>
  </si>
  <si>
    <t>Геодетско обележување и исколчување на патеката и пратечките објекти на личе место</t>
  </si>
  <si>
    <t>м2</t>
  </si>
  <si>
    <t>поз.2.2</t>
  </si>
  <si>
    <t>поз.2.3</t>
  </si>
  <si>
    <t>поз.2.4</t>
  </si>
  <si>
    <t>поз.2.5</t>
  </si>
  <si>
    <t>поз.2.6</t>
  </si>
  <si>
    <t>поз.2.7</t>
  </si>
  <si>
    <t>ОСТАНАТИ РАБОТИ</t>
  </si>
  <si>
    <t>ВКУПНО за ОСТАНАТИ РАБОТИ</t>
  </si>
  <si>
    <t>Вкупно Подготвителни работи</t>
  </si>
  <si>
    <t>Вкупно Земјени работи</t>
  </si>
  <si>
    <t>Вкупно Останати работи</t>
  </si>
  <si>
    <t>Машинско ископ на хумусен слој со дебелина од 15 см  и распостилање на истиот во непосредна близина (на места за порамнување)</t>
  </si>
  <si>
    <t>Набавка на материјал,транспорт и изработка на темели самци и траки од камен за поставување на  летниковци</t>
  </si>
  <si>
    <t>ИЗЛЕТНИЧКО МЕСТО ВО с.ПРИСОЈНИЦА</t>
  </si>
  <si>
    <t>поз.3.1</t>
  </si>
  <si>
    <t>поз.3.2</t>
  </si>
  <si>
    <t>поз.3.3</t>
  </si>
  <si>
    <t>поз.3.4</t>
  </si>
  <si>
    <t>поз.3.5</t>
  </si>
  <si>
    <t>Ископ на земја III и IV кат. Со дебелина од 10 см. Ископ се врши по должина на патеките  на места на поставување на урбаната опрема и летниковци.</t>
  </si>
  <si>
    <t>Набавка на материјал, транспорт и поставување на слој од набиен чакалест мат. d=15 cм како подлога за изработка на  патеки , подлога за урбана опрема и летниковци.</t>
  </si>
  <si>
    <t>Рачен ископ на земја во тесен обем за темели самци за летниковци со димензии 50/50 и длабочина од 80 см</t>
  </si>
  <si>
    <t xml:space="preserve">Набавка на материјал транспорт и поставување на ситен песок  д=5см над набиениот чакал за пешачки патеки, места за урбана опрема и летниковци. </t>
  </si>
  <si>
    <t>Набавка на материјал транспорт и монтажа на камени плочи за пешачки патеки , места за урбана опрема и летниковци</t>
  </si>
  <si>
    <t>Набавка на материјал транспорт и изработка и поставување маса со клупи, изработени од дрво четинари прва класа кое претходно е премачкано со заштитни сретства против влага и црвоточини (по детал 1 слика 1.1;1.2;1.3;1.4 и 1.5)</t>
  </si>
  <si>
    <t>Набавка, транспорт и поставување на дрвени корпи за отпадоци ( по детал 3 слика3.1</t>
  </si>
  <si>
    <t>Набавка транспорт и поставување на тоалет (ТОИ-ТОИ) по детал 5 слика 5.1 и5.2)</t>
  </si>
  <si>
    <t xml:space="preserve">Набавка транспорт и поставување на контејнер за смет( по детал 4 слика 4.1и4.2 </t>
  </si>
  <si>
    <t>ТЕСАРСКИ И ПОКРИВАЧКИ РАБОТИ</t>
  </si>
  <si>
    <t>Набавка,транспорт и монтажа на дрвени столбови  четинари прва класа со димензии 14/14,во претходно поставени метални папучи анкерувани во бетонска подлога  (Дрвената граѓа пред монтажа да се премачка со зашт.средства против влага и црвоточини)</t>
  </si>
  <si>
    <t>Набавка транспорт и монтажа на дрвени врзни греди четинари прва класа со димензии 14/14.(Дрвената граѓа пред монтажа да се премачка со зашт.средства против влага и црвоточини)</t>
  </si>
  <si>
    <t>поз.1.3</t>
  </si>
  <si>
    <t xml:space="preserve">Набавка транспорт и поставување на  дрвена кровна конструкција од четинари прва класа:                                                        -рогови 10/12                                                     -венчаница 12/14                                                                      -клешта 2х6/12                                                                -летви 2.5/5                                                                                                  Набавка на мат. и изработка на дашчана оплата на кров од даски 2,4 см слој од тер.хартија                                                             -    покирвање на кров со ќерамиди        Дрвената граѓа пред монтажа да се премачка со средства против влага и црвоточини         </t>
  </si>
  <si>
    <t>поз.1.4</t>
  </si>
  <si>
    <t xml:space="preserve">Набавка на материјал транспорт и изработка на дрвена ограда од даски четинари прва класа.Ддаската пред монтажа на се премачка со средства против влага и црвоточини </t>
  </si>
  <si>
    <t>м`</t>
  </si>
  <si>
    <t>Вкупно тесарски и покривачки работи</t>
  </si>
  <si>
    <t>Набавка на материјал транспорт, изработка и поставување маса со клупи изработени од дрво четинари прва класа кое предходно е премачкано со зашт.сретства против влага и црвоточини (по детал 1)</t>
  </si>
  <si>
    <t xml:space="preserve">Опшивање на оџак од скара о починкуван лим d=0.6 </t>
  </si>
  <si>
    <t>ВКУПНО заТЕСАРСКИ И ПОКРИВАЧКИ РАБОТИ</t>
  </si>
  <si>
    <t>ВКУПНО РЕКАПИТУЛАР</t>
  </si>
  <si>
    <t>денари</t>
  </si>
  <si>
    <t xml:space="preserve">Набавка на материјал транспорт и изработка на маса за припрема на храна, од камен во продолжен малтер </t>
  </si>
  <si>
    <t xml:space="preserve">Набавка на материјал транспорт и изработка на маса од камен и тула во продолжен малтер </t>
  </si>
  <si>
    <t>ВКУПНО за ПОДГОТВИТЕЛНИ РАБОТИ</t>
  </si>
  <si>
    <t xml:space="preserve">Количина </t>
  </si>
  <si>
    <t>ИЗЛЕТНИЧКО МЕСТО ВО с.ЛЕУНОВО</t>
  </si>
  <si>
    <t>Ископ на земја III и IV кат. Со дебелина од 10 см. Ископ се врши по должина на патеките и на места на поставување на урбаната опрема и летниковци</t>
  </si>
  <si>
    <t>Набавка на материјал, транспорт и поставување на слој од набиен чакалест мат. d=15 cм како подлога за изработка на  патеки и подлога за урбана опрема и летниковци</t>
  </si>
  <si>
    <t>Набавка на материјал транспорт и поставување на ситен песок  д=5см над набиениот чакал за пешачки патеки и места за урбана опрема и летниковци</t>
  </si>
  <si>
    <t>Набавка на материјал транспорт и монтажа на камени плочи за пешачки патеки места за урбана опрема и летниковци</t>
  </si>
  <si>
    <t>Набавка на материјал транспорт и изработка и поставување маса со клупи, изработени од дрво четинари прва класа кое претходно е премачкано со заштитни сретства против влага и црвоточини (по детал 1 слика.1.1;1.2;1.3;1.4и 1.5)</t>
  </si>
  <si>
    <t>поз3.2</t>
  </si>
  <si>
    <t>Набавка на материјал транспорт и изработка на маса за подготовка на храна од камен во продолжен малтер</t>
  </si>
  <si>
    <t>Набавка, транспорт и поставување на дрвени корпи за отпадоци (по детал 3 слика 3.1)</t>
  </si>
  <si>
    <t>Набавка транспорт и поставување на тоалет (ТОИ-ТОИ)( по детал 5 слика5.1и 5.2)</t>
  </si>
  <si>
    <t xml:space="preserve">Набавка транспорт и поставување на контејнер за смет( подетал 4 слика 4.1 и 4.2) </t>
  </si>
  <si>
    <t>РЕКАПИТУЛАР ИЗЛЕТНИЧКО МЕСТО С.ЛЕУНОВО</t>
  </si>
  <si>
    <t>Набавка на материјал транспорт и изработка на скара од камен и тула во продолжен малтер (по детал)</t>
  </si>
  <si>
    <t>ИЗЛЕТНИЧКО МЕСТО ВО С.ВЕЛЕБРДО</t>
  </si>
  <si>
    <t>Ископ на земја III и IV кат. Со дебелина од 10 см. Ископ се врши по должина на патеките , на места на поставување на урбаната опрема и летниковци.</t>
  </si>
  <si>
    <t>Набавка на материјал, транспорт и поставување на слој од набиен чакалест мат. d=15 cм како подлога за изработка на пешачки патеки , подлога за урбана опрема и летниковци.</t>
  </si>
  <si>
    <t>Набавка на материјал транспорт и поставување на ситен песок  д=5см над набиениот чакал за пешачки патеки , места за урбана опрема и летниковци.</t>
  </si>
  <si>
    <t xml:space="preserve">Набавка на материјал транспорт и изработка на маса за подготовка  на храна од камен во продолжен малтер </t>
  </si>
  <si>
    <t xml:space="preserve">Набавка, транспорт и поставување на дрвени корпи за отпадоци( детал 3 слика 3.1) </t>
  </si>
  <si>
    <t>Набавка транспорт и поставување на тоалет (ТОИ-ТОИ) ( детал 5 слика 5.1 и 5.2)</t>
  </si>
  <si>
    <t xml:space="preserve">Набавка транспорт и поставување на контејнер за смет( по детал 4 слика 4.1 и 4.2 </t>
  </si>
  <si>
    <t>ПРЕДМЕР</t>
  </si>
  <si>
    <t xml:space="preserve">ПРЕДМЕР </t>
  </si>
  <si>
    <t>Ец.цена                  (ден без ДДВ)</t>
  </si>
  <si>
    <t>Вк.цена              (ден.без ДДВ)</t>
  </si>
  <si>
    <t>Ред.бр</t>
  </si>
  <si>
    <r>
      <rPr>
        <b/>
        <sz val="11"/>
        <color theme="1"/>
        <rFont val="Calibri"/>
        <family val="2"/>
        <charset val="204"/>
        <scheme val="minor"/>
      </rPr>
      <t xml:space="preserve">НАПОМЕНА: </t>
    </r>
    <r>
      <rPr>
        <sz val="11"/>
        <color theme="1"/>
        <rFont val="Calibri"/>
        <family val="2"/>
        <charset val="204"/>
        <scheme val="minor"/>
      </rPr>
      <t>Горенаведената предмер се однесува на еден дрвен летниковец во состав на излетничкото место во с.ЛЕУНОВО. Во излетничкото место потребо е да се изведат четири идентични дрвени летниковци, па затоа во Вкупен Рекапитулар подолу се внесени формули за 4 летниковци.</t>
    </r>
  </si>
  <si>
    <t>Вк.цена                            (ден.без ДДВ)</t>
  </si>
  <si>
    <t>Ец.цена                      (ден без ДДВ)</t>
  </si>
  <si>
    <t xml:space="preserve">ПРЕДМЕР  </t>
  </si>
  <si>
    <t>РЕКАПИТУЛАР НА ЕДЕН ЛЕТНИКОВЕЦ ВО С.ЛЕУНОВО</t>
  </si>
  <si>
    <r>
      <rPr>
        <b/>
        <sz val="11"/>
        <color theme="1"/>
        <rFont val="Calibri"/>
        <family val="2"/>
        <charset val="204"/>
        <scheme val="minor"/>
      </rPr>
      <t xml:space="preserve">НАПОМЕНА: </t>
    </r>
    <r>
      <rPr>
        <sz val="11"/>
        <color theme="1"/>
        <rFont val="Calibri"/>
        <family val="2"/>
        <charset val="204"/>
        <scheme val="minor"/>
      </rPr>
      <t xml:space="preserve">Горенаведената предмер се однесува на еден дрвен летниковец во состав на излетничкото место во </t>
    </r>
    <r>
      <rPr>
        <b/>
        <sz val="11"/>
        <color theme="1"/>
        <rFont val="Calibri"/>
        <family val="2"/>
        <charset val="204"/>
        <scheme val="minor"/>
      </rPr>
      <t>с.ВЕЛЕБРДО.</t>
    </r>
    <r>
      <rPr>
        <sz val="11"/>
        <color theme="1"/>
        <rFont val="Calibri"/>
        <family val="2"/>
        <charset val="204"/>
        <scheme val="minor"/>
      </rPr>
      <t xml:space="preserve"> Во излетничкото место потребо е да се изведат четири идентични дрвени летниковци, па затоа во Вкупен Рекапитулар подолу се внесени формули за 4 летниковци.</t>
    </r>
  </si>
  <si>
    <t>ЕДЕН ЛЕТНИКОВЕЦ ВО СОСТАВ НА ИЗЛЕТНИЧКО МЕСТО с.ВЕЛЕБРДО</t>
  </si>
  <si>
    <t>ЕДЕН ЛЕТНИКОВЕЦ ВО СОСТАВ НА ИЗЛЕТНИЧКО МЕСТО с.ЛЕУНОВО</t>
  </si>
  <si>
    <r>
      <rPr>
        <b/>
        <sz val="11"/>
        <color theme="1"/>
        <rFont val="Calibri"/>
        <family val="2"/>
        <charset val="204"/>
        <scheme val="minor"/>
      </rPr>
      <t>НАПОМЕНА</t>
    </r>
    <r>
      <rPr>
        <sz val="11"/>
        <color theme="1"/>
        <rFont val="Calibri"/>
        <family val="2"/>
        <charset val="204"/>
        <scheme val="minor"/>
      </rPr>
      <t>: Горенаведената предмер се однесува на еден дрвен летниковец во состав на излетничкото место во с.</t>
    </r>
    <r>
      <rPr>
        <b/>
        <sz val="11"/>
        <color theme="1"/>
        <rFont val="Calibri"/>
        <family val="2"/>
        <charset val="204"/>
        <scheme val="minor"/>
      </rPr>
      <t>ПРИСОЈНИЦА</t>
    </r>
    <r>
      <rPr>
        <sz val="11"/>
        <color theme="1"/>
        <rFont val="Calibri"/>
        <family val="2"/>
        <charset val="204"/>
        <scheme val="minor"/>
      </rPr>
      <t>. Во излетничкото место потребо е да се изведат четири идентични дрвени летниковци, па затоа во Вкупен Рекапитулар подолу се внесени формули за 4 летниковци.</t>
    </r>
  </si>
  <si>
    <t>ЕДЕН ЛЕТНИКОВЕЦ ВО СОСТАВ НА ИЗЛЕТНИЧКО МЕСТО с.ПРИСОЈНИЦА</t>
  </si>
  <si>
    <t xml:space="preserve">РЕКАПИТУЛАР НА ИЗЛЕТНИЧКО МЕСТО ВО с.ПРИСОЈНИЦА </t>
  </si>
  <si>
    <t>РЕКАПИТУЛАР НА ИЗЛЕТНИЧКО МЕСТО ВО с.ВЕЛЕБРДО</t>
  </si>
  <si>
    <t>РЕКАПИТУЛАР НА ЕДЕН ЛЕТНИКОВЕЦ ВО с.ВЕЛЕБРДО</t>
  </si>
  <si>
    <t>РЕКАПИТУЛАР НА ЧЕТИРИ ЛЕТНИКОВЦИ ВО с.ВЕЛЕБРДО</t>
  </si>
  <si>
    <t xml:space="preserve">ВКУПЕН РЕКАПИТУЛАР ЗА ИЗЛЕТНИЧКО МЕСТО с.ВЕЛЕБРДО СО ЧЕТИРИ ЛЕТНИКОВЦИ </t>
  </si>
  <si>
    <t xml:space="preserve">ВКУПЕН РЕКАПИТУЛАР ЗА ИЗЛЕТНИЧКО МЕСТО с.ЛЕУНОВО СО ЧЕТИРИ ЛЕТНИКОВЦИ </t>
  </si>
  <si>
    <t>ВКУПЕН РЕКАПИТУЛАР ЗА ИЗЛЕТНИЧКО МЕСТО с.ПРИСОЈНИЦА СО ЧЕТИРИ ЛЕТНИКОВЦИ</t>
  </si>
  <si>
    <t>РЕКАПИТУЛАР НА ЕДЕН ЛЕТНИКОВЕЦ ВО с.ПРИСОЈНИЦА</t>
  </si>
  <si>
    <t>РЕКАПИТУЛАР НА 4 ЛЕТНИКОВЦИ ВО с.ПРИСОЈНИЦА</t>
  </si>
  <si>
    <t>РЕКАПИТУЛАР ИЗЛЕТНИЧКО МЕСТО с.ЛЕУНОВО</t>
  </si>
  <si>
    <t>РЕКАПИТУЛАР НА 4 ЛЕТНИКОВЦИ ВО с.ЛЕУНОВО</t>
  </si>
  <si>
    <t xml:space="preserve">ВКУПЕН РЕКАПИТУЛАР ЗА ТРИ ИЗЛЕТНИЧКИ МЕСТА: с.ПРИСОЈНИЦА, с.ЛЕУНОВО и с. ВЕЛЕБРДО  СО ПО  ЧЕТИРИ ЛЕТНИКОВЦИ </t>
  </si>
  <si>
    <t>Ден без ДДВ</t>
  </si>
  <si>
    <t>СЕ ВКУПНО:</t>
  </si>
  <si>
    <t>Вк.цена  (ден.без ДДВ)</t>
  </si>
  <si>
    <t>Ец.цена  (ден без ДДВ)</t>
  </si>
  <si>
    <t>ВКУПЕН РЕКАПИТУЛАР НА ИЗЛЕТНИЧКО МЕСТО ВО с.ПРИСОЈНИЦА СО ЧЕТИРИ ЛЕТНИКОВЦИ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</si>
</sst>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д_е_н_._-;\-* #,##0.00\ _д_е_н_._-;_-* &quot;-&quot;??\ _д_е_н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3" fontId="0" fillId="0" borderId="1" xfId="0" applyNumberFormat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3" borderId="2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16" fontId="0" fillId="0" borderId="1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</xf>
    <xf numFmtId="165" fontId="0" fillId="0" borderId="1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165" fontId="3" fillId="0" borderId="1" xfId="1" applyFont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16" fontId="0" fillId="2" borderId="1" xfId="0" applyNumberForma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center" vertical="top" wrapText="1"/>
    </xf>
    <xf numFmtId="16" fontId="0" fillId="0" borderId="1" xfId="0" applyNumberForma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165" fontId="0" fillId="3" borderId="1" xfId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/>
    </xf>
    <xf numFmtId="165" fontId="3" fillId="0" borderId="1" xfId="0" applyNumberFormat="1" applyFont="1" applyBorder="1" applyAlignment="1" applyProtection="1">
      <alignment horizontal="left" vertical="top"/>
    </xf>
    <xf numFmtId="16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1" xfId="0" applyBorder="1" applyProtection="1"/>
    <xf numFmtId="165" fontId="3" fillId="0" borderId="1" xfId="0" applyNumberFormat="1" applyFont="1" applyBorder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right" vertical="center"/>
    </xf>
    <xf numFmtId="165" fontId="0" fillId="0" borderId="1" xfId="2" applyFont="1" applyBorder="1" applyAlignment="1" applyProtection="1">
      <alignment horizontal="center" vertical="center"/>
    </xf>
    <xf numFmtId="165" fontId="3" fillId="0" borderId="1" xfId="2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left" vertical="center"/>
    </xf>
    <xf numFmtId="0" fontId="3" fillId="0" borderId="1" xfId="0" applyFont="1" applyBorder="1" applyProtection="1"/>
    <xf numFmtId="165" fontId="3" fillId="0" borderId="1" xfId="1" applyFont="1" applyBorder="1" applyProtection="1"/>
    <xf numFmtId="0" fontId="2" fillId="0" borderId="1" xfId="0" applyFont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/>
    </xf>
    <xf numFmtId="0" fontId="2" fillId="3" borderId="3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vertical="top"/>
    </xf>
    <xf numFmtId="0" fontId="2" fillId="3" borderId="2" xfId="0" applyFont="1" applyFill="1" applyBorder="1" applyAlignment="1" applyProtection="1">
      <alignment vertical="top"/>
    </xf>
    <xf numFmtId="0" fontId="2" fillId="3" borderId="3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43" zoomScale="115" zoomScaleNormal="80" zoomScaleSheetLayoutView="115" workbookViewId="0">
      <selection activeCell="F37" sqref="F37"/>
    </sheetView>
  </sheetViews>
  <sheetFormatPr defaultColWidth="8.85546875" defaultRowHeight="15" x14ac:dyDescent="0.25"/>
  <cols>
    <col min="1" max="1" width="7.7109375" style="9" customWidth="1"/>
    <col min="2" max="2" width="9" style="9" customWidth="1"/>
    <col min="3" max="3" width="41.7109375" style="9" customWidth="1"/>
    <col min="4" max="4" width="10.7109375" style="9" customWidth="1"/>
    <col min="5" max="5" width="11.140625" style="9" customWidth="1"/>
    <col min="6" max="6" width="19.140625" style="9" customWidth="1"/>
    <col min="7" max="7" width="22.5703125" style="9" customWidth="1"/>
    <col min="8" max="8" width="14.140625" style="9" bestFit="1" customWidth="1"/>
    <col min="9" max="9" width="17.28515625" style="9" bestFit="1" customWidth="1"/>
    <col min="10" max="16384" width="8.85546875" style="9"/>
  </cols>
  <sheetData>
    <row r="1" spans="1:9" x14ac:dyDescent="0.25">
      <c r="A1" s="58" t="s">
        <v>88</v>
      </c>
      <c r="B1" s="58"/>
      <c r="C1" s="58"/>
      <c r="D1" s="58"/>
      <c r="E1" s="58"/>
      <c r="F1" s="58"/>
      <c r="G1" s="58"/>
    </row>
    <row r="2" spans="1:9" x14ac:dyDescent="0.25">
      <c r="A2" s="58" t="s">
        <v>34</v>
      </c>
      <c r="B2" s="58"/>
      <c r="C2" s="58"/>
      <c r="D2" s="58"/>
      <c r="E2" s="58"/>
      <c r="F2" s="58"/>
      <c r="G2" s="58"/>
    </row>
    <row r="3" spans="1:9" ht="30" x14ac:dyDescent="0.25">
      <c r="A3" s="10" t="s">
        <v>92</v>
      </c>
      <c r="B3" s="10" t="s">
        <v>1</v>
      </c>
      <c r="C3" s="10" t="s">
        <v>2</v>
      </c>
      <c r="D3" s="10" t="s">
        <v>3</v>
      </c>
      <c r="E3" s="10" t="s">
        <v>66</v>
      </c>
      <c r="F3" s="10" t="s">
        <v>90</v>
      </c>
      <c r="G3" s="10" t="s">
        <v>91</v>
      </c>
    </row>
    <row r="4" spans="1:9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9" x14ac:dyDescent="0.25">
      <c r="A5" s="12"/>
      <c r="B5" s="12"/>
      <c r="C5" s="13" t="s">
        <v>17</v>
      </c>
      <c r="D5" s="12"/>
      <c r="E5" s="12"/>
      <c r="F5" s="12"/>
      <c r="G5" s="14"/>
    </row>
    <row r="6" spans="1:9" ht="69.75" customHeight="1" x14ac:dyDescent="0.25">
      <c r="A6" s="15">
        <v>1</v>
      </c>
      <c r="B6" s="16" t="s">
        <v>6</v>
      </c>
      <c r="C6" s="17" t="s">
        <v>18</v>
      </c>
      <c r="D6" s="15" t="s">
        <v>8</v>
      </c>
      <c r="E6" s="15">
        <v>1</v>
      </c>
      <c r="F6" s="2"/>
      <c r="G6" s="18">
        <f>E6*F6</f>
        <v>0</v>
      </c>
      <c r="I6" s="19"/>
    </row>
    <row r="7" spans="1:9" ht="45" x14ac:dyDescent="0.25">
      <c r="A7" s="15">
        <v>2</v>
      </c>
      <c r="B7" s="16" t="s">
        <v>7</v>
      </c>
      <c r="C7" s="17" t="s">
        <v>19</v>
      </c>
      <c r="D7" s="15" t="s">
        <v>8</v>
      </c>
      <c r="E7" s="15">
        <v>1</v>
      </c>
      <c r="F7" s="2"/>
      <c r="G7" s="18">
        <f t="shared" ref="G7:G19" si="0">E7*F7</f>
        <v>0</v>
      </c>
      <c r="H7" s="19"/>
      <c r="I7" s="19"/>
    </row>
    <row r="8" spans="1:9" x14ac:dyDescent="0.25">
      <c r="A8" s="59" t="s">
        <v>29</v>
      </c>
      <c r="B8" s="60"/>
      <c r="C8" s="60"/>
      <c r="D8" s="60"/>
      <c r="E8" s="60"/>
      <c r="F8" s="61"/>
      <c r="G8" s="20">
        <f>SUM(G6:G7)</f>
        <v>0</v>
      </c>
      <c r="H8" s="19"/>
      <c r="I8" s="21"/>
    </row>
    <row r="9" spans="1:9" x14ac:dyDescent="0.25">
      <c r="A9" s="22"/>
      <c r="B9" s="23"/>
      <c r="C9" s="24" t="s">
        <v>10</v>
      </c>
      <c r="D9" s="11"/>
      <c r="E9" s="11"/>
      <c r="F9" s="11"/>
      <c r="G9" s="11"/>
      <c r="H9" s="19"/>
      <c r="I9" s="19"/>
    </row>
    <row r="10" spans="1:9" ht="60" x14ac:dyDescent="0.25">
      <c r="A10" s="15">
        <v>3</v>
      </c>
      <c r="B10" s="16" t="s">
        <v>11</v>
      </c>
      <c r="C10" s="17" t="s">
        <v>32</v>
      </c>
      <c r="D10" s="15" t="s">
        <v>9</v>
      </c>
      <c r="E10" s="15">
        <v>137.6</v>
      </c>
      <c r="F10" s="2"/>
      <c r="G10" s="18">
        <f t="shared" ref="G10:G16" si="1">E10*F10</f>
        <v>0</v>
      </c>
      <c r="H10" s="19"/>
      <c r="I10" s="19"/>
    </row>
    <row r="11" spans="1:9" ht="60" x14ac:dyDescent="0.25">
      <c r="A11" s="15">
        <v>4</v>
      </c>
      <c r="B11" s="16" t="s">
        <v>21</v>
      </c>
      <c r="C11" s="17" t="s">
        <v>40</v>
      </c>
      <c r="D11" s="15" t="s">
        <v>9</v>
      </c>
      <c r="E11" s="15">
        <v>91.7</v>
      </c>
      <c r="F11" s="2"/>
      <c r="G11" s="18">
        <f t="shared" si="1"/>
        <v>0</v>
      </c>
      <c r="H11" s="19"/>
      <c r="I11" s="19"/>
    </row>
    <row r="12" spans="1:9" ht="75" x14ac:dyDescent="0.25">
      <c r="A12" s="15">
        <v>5</v>
      </c>
      <c r="B12" s="16" t="s">
        <v>22</v>
      </c>
      <c r="C12" s="17" t="s">
        <v>41</v>
      </c>
      <c r="D12" s="15" t="s">
        <v>9</v>
      </c>
      <c r="E12" s="15">
        <v>137.6</v>
      </c>
      <c r="F12" s="2"/>
      <c r="G12" s="18">
        <f t="shared" si="1"/>
        <v>0</v>
      </c>
      <c r="H12" s="19"/>
      <c r="I12" s="19"/>
    </row>
    <row r="13" spans="1:9" ht="49.5" customHeight="1" x14ac:dyDescent="0.25">
      <c r="A13" s="15">
        <v>6</v>
      </c>
      <c r="B13" s="16" t="s">
        <v>23</v>
      </c>
      <c r="C13" s="17" t="s">
        <v>42</v>
      </c>
      <c r="D13" s="15" t="s">
        <v>9</v>
      </c>
      <c r="E13" s="15">
        <v>6.5</v>
      </c>
      <c r="F13" s="2"/>
      <c r="G13" s="18">
        <f t="shared" si="1"/>
        <v>0</v>
      </c>
      <c r="H13" s="19"/>
      <c r="I13" s="19"/>
    </row>
    <row r="14" spans="1:9" ht="69.75" customHeight="1" x14ac:dyDescent="0.25">
      <c r="A14" s="15">
        <v>7</v>
      </c>
      <c r="B14" s="16" t="s">
        <v>24</v>
      </c>
      <c r="C14" s="17" t="s">
        <v>43</v>
      </c>
      <c r="D14" s="15" t="s">
        <v>9</v>
      </c>
      <c r="E14" s="15">
        <v>45.9</v>
      </c>
      <c r="F14" s="2"/>
      <c r="G14" s="18">
        <f>E14*F14</f>
        <v>0</v>
      </c>
      <c r="H14" s="19"/>
      <c r="I14" s="19"/>
    </row>
    <row r="15" spans="1:9" ht="64.5" customHeight="1" x14ac:dyDescent="0.25">
      <c r="A15" s="15">
        <v>8</v>
      </c>
      <c r="B15" s="16" t="s">
        <v>25</v>
      </c>
      <c r="C15" s="17" t="s">
        <v>44</v>
      </c>
      <c r="D15" s="15" t="s">
        <v>20</v>
      </c>
      <c r="E15" s="15">
        <v>771.2</v>
      </c>
      <c r="F15" s="2"/>
      <c r="G15" s="18">
        <f>E15*F15</f>
        <v>0</v>
      </c>
      <c r="H15" s="19"/>
      <c r="I15" s="19"/>
    </row>
    <row r="16" spans="1:9" ht="54.6" customHeight="1" x14ac:dyDescent="0.25">
      <c r="A16" s="15">
        <v>9</v>
      </c>
      <c r="B16" s="16" t="s">
        <v>26</v>
      </c>
      <c r="C16" s="17" t="s">
        <v>33</v>
      </c>
      <c r="D16" s="15" t="s">
        <v>9</v>
      </c>
      <c r="E16" s="15">
        <v>19.2</v>
      </c>
      <c r="F16" s="2"/>
      <c r="G16" s="18">
        <f t="shared" si="1"/>
        <v>0</v>
      </c>
      <c r="H16" s="19"/>
      <c r="I16" s="19"/>
    </row>
    <row r="17" spans="1:9" x14ac:dyDescent="0.25">
      <c r="A17" s="59" t="s">
        <v>30</v>
      </c>
      <c r="B17" s="60"/>
      <c r="C17" s="60"/>
      <c r="D17" s="60"/>
      <c r="E17" s="60"/>
      <c r="F17" s="61"/>
      <c r="G17" s="20">
        <f>SUM(G10:G16)</f>
        <v>0</v>
      </c>
      <c r="H17" s="19"/>
      <c r="I17" s="21"/>
    </row>
    <row r="18" spans="1:9" x14ac:dyDescent="0.25">
      <c r="A18" s="22"/>
      <c r="B18" s="22"/>
      <c r="C18" s="24" t="s">
        <v>27</v>
      </c>
      <c r="D18" s="11"/>
      <c r="E18" s="11"/>
      <c r="F18" s="11"/>
      <c r="G18" s="11"/>
      <c r="H18" s="19"/>
      <c r="I18" s="19"/>
    </row>
    <row r="19" spans="1:9" ht="90" x14ac:dyDescent="0.25">
      <c r="A19" s="15">
        <v>12</v>
      </c>
      <c r="B19" s="16" t="s">
        <v>35</v>
      </c>
      <c r="C19" s="17" t="s">
        <v>45</v>
      </c>
      <c r="D19" s="15" t="s">
        <v>12</v>
      </c>
      <c r="E19" s="15">
        <v>8</v>
      </c>
      <c r="F19" s="2"/>
      <c r="G19" s="18">
        <f t="shared" si="0"/>
        <v>0</v>
      </c>
      <c r="H19" s="19"/>
      <c r="I19" s="19"/>
    </row>
    <row r="20" spans="1:9" ht="45" x14ac:dyDescent="0.25">
      <c r="A20" s="15">
        <v>13</v>
      </c>
      <c r="B20" s="16" t="s">
        <v>36</v>
      </c>
      <c r="C20" s="17" t="s">
        <v>63</v>
      </c>
      <c r="D20" s="15" t="s">
        <v>13</v>
      </c>
      <c r="E20" s="15">
        <v>8</v>
      </c>
      <c r="F20" s="2"/>
      <c r="G20" s="18">
        <f>E20*F20</f>
        <v>0</v>
      </c>
      <c r="H20" s="19"/>
      <c r="I20" s="19"/>
    </row>
    <row r="21" spans="1:9" ht="45" x14ac:dyDescent="0.25">
      <c r="A21" s="15">
        <v>14</v>
      </c>
      <c r="B21" s="16" t="s">
        <v>37</v>
      </c>
      <c r="C21" s="17" t="s">
        <v>46</v>
      </c>
      <c r="D21" s="15" t="s">
        <v>13</v>
      </c>
      <c r="E21" s="15">
        <v>21</v>
      </c>
      <c r="F21" s="2"/>
      <c r="G21" s="18">
        <f>E21*F21</f>
        <v>0</v>
      </c>
      <c r="H21" s="19"/>
      <c r="I21" s="19"/>
    </row>
    <row r="22" spans="1:9" ht="30" x14ac:dyDescent="0.25">
      <c r="A22" s="15">
        <v>15</v>
      </c>
      <c r="B22" s="25" t="s">
        <v>38</v>
      </c>
      <c r="C22" s="17" t="s">
        <v>47</v>
      </c>
      <c r="D22" s="15" t="s">
        <v>13</v>
      </c>
      <c r="E22" s="15">
        <v>2</v>
      </c>
      <c r="F22" s="2"/>
      <c r="G22" s="18">
        <f>E22*F22</f>
        <v>0</v>
      </c>
      <c r="H22" s="19"/>
      <c r="I22" s="19"/>
    </row>
    <row r="23" spans="1:9" ht="30" x14ac:dyDescent="0.25">
      <c r="A23" s="15">
        <v>16</v>
      </c>
      <c r="B23" s="25" t="s">
        <v>39</v>
      </c>
      <c r="C23" s="17" t="s">
        <v>48</v>
      </c>
      <c r="D23" s="15" t="s">
        <v>13</v>
      </c>
      <c r="E23" s="15">
        <v>4</v>
      </c>
      <c r="F23" s="2"/>
      <c r="G23" s="18">
        <f>E23*F23</f>
        <v>0</v>
      </c>
      <c r="H23" s="19"/>
      <c r="I23" s="19"/>
    </row>
    <row r="24" spans="1:9" x14ac:dyDescent="0.25">
      <c r="A24" s="59" t="s">
        <v>31</v>
      </c>
      <c r="B24" s="60"/>
      <c r="C24" s="60"/>
      <c r="D24" s="60"/>
      <c r="E24" s="60"/>
      <c r="F24" s="61"/>
      <c r="G24" s="20">
        <f>SUM(G19:G23)</f>
        <v>0</v>
      </c>
      <c r="H24" s="19"/>
      <c r="I24" s="21"/>
    </row>
    <row r="25" spans="1:9" x14ac:dyDescent="0.25">
      <c r="A25" s="26"/>
      <c r="B25" s="26"/>
      <c r="C25" s="55" t="s">
        <v>103</v>
      </c>
      <c r="D25" s="56"/>
      <c r="E25" s="56"/>
      <c r="F25" s="57"/>
      <c r="G25" s="27"/>
      <c r="H25" s="19"/>
      <c r="I25" s="19"/>
    </row>
    <row r="26" spans="1:9" x14ac:dyDescent="0.25">
      <c r="A26" s="28"/>
      <c r="B26" s="28"/>
      <c r="C26" s="46" t="s">
        <v>65</v>
      </c>
      <c r="D26" s="46"/>
      <c r="E26" s="46"/>
      <c r="F26" s="46"/>
      <c r="G26" s="29">
        <f>G8</f>
        <v>0</v>
      </c>
      <c r="H26" s="19"/>
      <c r="I26" s="19"/>
    </row>
    <row r="27" spans="1:9" x14ac:dyDescent="0.25">
      <c r="A27" s="28"/>
      <c r="B27" s="28"/>
      <c r="C27" s="46" t="s">
        <v>14</v>
      </c>
      <c r="D27" s="46"/>
      <c r="E27" s="46"/>
      <c r="F27" s="46"/>
      <c r="G27" s="29">
        <f>G17</f>
        <v>0</v>
      </c>
      <c r="H27" s="19"/>
      <c r="I27" s="19"/>
    </row>
    <row r="28" spans="1:9" x14ac:dyDescent="0.25">
      <c r="A28" s="28"/>
      <c r="B28" s="28"/>
      <c r="C28" s="41" t="s">
        <v>28</v>
      </c>
      <c r="D28" s="41"/>
      <c r="E28" s="41"/>
      <c r="F28" s="41"/>
      <c r="G28" s="29">
        <f>G24</f>
        <v>0</v>
      </c>
      <c r="H28" s="19"/>
      <c r="I28" s="19"/>
    </row>
    <row r="29" spans="1:9" x14ac:dyDescent="0.25">
      <c r="A29" s="58" t="s">
        <v>89</v>
      </c>
      <c r="B29" s="58"/>
      <c r="C29" s="58"/>
      <c r="D29" s="58"/>
      <c r="E29" s="58"/>
      <c r="F29" s="58"/>
      <c r="G29" s="58"/>
      <c r="I29" s="19"/>
    </row>
    <row r="30" spans="1:9" x14ac:dyDescent="0.25">
      <c r="A30" s="58" t="s">
        <v>102</v>
      </c>
      <c r="B30" s="58"/>
      <c r="C30" s="58"/>
      <c r="D30" s="58"/>
      <c r="E30" s="58"/>
      <c r="F30" s="58"/>
      <c r="G30" s="58"/>
      <c r="I30" s="19"/>
    </row>
    <row r="31" spans="1:9" ht="30" x14ac:dyDescent="0.25">
      <c r="A31" s="10" t="s">
        <v>92</v>
      </c>
      <c r="B31" s="10" t="s">
        <v>1</v>
      </c>
      <c r="C31" s="10" t="s">
        <v>2</v>
      </c>
      <c r="D31" s="10" t="s">
        <v>3</v>
      </c>
      <c r="E31" s="10" t="s">
        <v>66</v>
      </c>
      <c r="F31" s="10" t="s">
        <v>90</v>
      </c>
      <c r="G31" s="10" t="s">
        <v>91</v>
      </c>
      <c r="H31" s="21"/>
      <c r="I31" s="19"/>
    </row>
    <row r="32" spans="1:9" x14ac:dyDescent="0.25">
      <c r="A32" s="11">
        <v>1</v>
      </c>
      <c r="B32" s="11">
        <v>2</v>
      </c>
      <c r="C32" s="11">
        <v>3</v>
      </c>
      <c r="D32" s="11">
        <v>4</v>
      </c>
      <c r="E32" s="11">
        <v>5</v>
      </c>
      <c r="F32" s="11">
        <v>6</v>
      </c>
      <c r="G32" s="11">
        <v>7</v>
      </c>
      <c r="H32" s="21"/>
      <c r="I32" s="19"/>
    </row>
    <row r="33" spans="1:9" x14ac:dyDescent="0.25">
      <c r="A33" s="12"/>
      <c r="B33" s="12"/>
      <c r="C33" s="13" t="s">
        <v>49</v>
      </c>
      <c r="D33" s="12"/>
      <c r="E33" s="12"/>
      <c r="F33" s="12"/>
      <c r="G33" s="14"/>
      <c r="H33" s="19"/>
      <c r="I33" s="19"/>
    </row>
    <row r="34" spans="1:9" ht="108" customHeight="1" x14ac:dyDescent="0.25">
      <c r="A34" s="15">
        <v>1</v>
      </c>
      <c r="B34" s="16" t="s">
        <v>6</v>
      </c>
      <c r="C34" s="17" t="s">
        <v>50</v>
      </c>
      <c r="D34" s="15" t="s">
        <v>9</v>
      </c>
      <c r="E34" s="15">
        <v>0.29399999999999998</v>
      </c>
      <c r="F34" s="2"/>
      <c r="G34" s="18">
        <f>E34*F34</f>
        <v>0</v>
      </c>
      <c r="H34" s="19"/>
      <c r="I34" s="19"/>
    </row>
    <row r="35" spans="1:9" ht="75" x14ac:dyDescent="0.25">
      <c r="A35" s="15">
        <v>2</v>
      </c>
      <c r="B35" s="16" t="s">
        <v>7</v>
      </c>
      <c r="C35" s="17" t="s">
        <v>51</v>
      </c>
      <c r="D35" s="15" t="s">
        <v>9</v>
      </c>
      <c r="E35" s="15">
        <v>0.28000000000000003</v>
      </c>
      <c r="F35" s="2"/>
      <c r="G35" s="18">
        <f t="shared" ref="G35:G37" si="2">E35*F35</f>
        <v>0</v>
      </c>
      <c r="I35" s="19"/>
    </row>
    <row r="36" spans="1:9" ht="211.15" customHeight="1" x14ac:dyDescent="0.25">
      <c r="A36" s="15">
        <v>3</v>
      </c>
      <c r="B36" s="16" t="s">
        <v>52</v>
      </c>
      <c r="C36" s="17" t="s">
        <v>53</v>
      </c>
      <c r="D36" s="15" t="s">
        <v>20</v>
      </c>
      <c r="E36" s="15">
        <v>20.16</v>
      </c>
      <c r="F36" s="2"/>
      <c r="G36" s="18">
        <f t="shared" si="2"/>
        <v>0</v>
      </c>
      <c r="I36" s="19"/>
    </row>
    <row r="37" spans="1:9" ht="75" x14ac:dyDescent="0.25">
      <c r="A37" s="15">
        <v>4</v>
      </c>
      <c r="B37" s="16" t="s">
        <v>54</v>
      </c>
      <c r="C37" s="17" t="s">
        <v>55</v>
      </c>
      <c r="D37" s="15" t="s">
        <v>56</v>
      </c>
      <c r="E37" s="15">
        <v>8.2799999999999994</v>
      </c>
      <c r="F37" s="2"/>
      <c r="G37" s="18">
        <f t="shared" si="2"/>
        <v>0</v>
      </c>
      <c r="I37" s="19"/>
    </row>
    <row r="38" spans="1:9" x14ac:dyDescent="0.25">
      <c r="A38" s="59" t="s">
        <v>57</v>
      </c>
      <c r="B38" s="60"/>
      <c r="C38" s="60"/>
      <c r="D38" s="60"/>
      <c r="E38" s="60"/>
      <c r="F38" s="61"/>
      <c r="G38" s="20">
        <f>SUM(G34:G37)</f>
        <v>0</v>
      </c>
      <c r="I38" s="19"/>
    </row>
    <row r="39" spans="1:9" x14ac:dyDescent="0.25">
      <c r="A39" s="22"/>
      <c r="B39" s="23"/>
      <c r="C39" s="24" t="s">
        <v>27</v>
      </c>
      <c r="D39" s="11"/>
      <c r="E39" s="11"/>
      <c r="F39" s="11"/>
      <c r="G39" s="11"/>
      <c r="I39" s="19"/>
    </row>
    <row r="40" spans="1:9" ht="90" x14ac:dyDescent="0.25">
      <c r="A40" s="15">
        <v>7</v>
      </c>
      <c r="B40" s="16" t="s">
        <v>11</v>
      </c>
      <c r="C40" s="17" t="s">
        <v>58</v>
      </c>
      <c r="D40" s="15" t="s">
        <v>13</v>
      </c>
      <c r="E40" s="15">
        <v>1</v>
      </c>
      <c r="F40" s="2"/>
      <c r="G40" s="18">
        <f t="shared" ref="G40:G42" si="3">E40*F40</f>
        <v>0</v>
      </c>
      <c r="I40" s="19"/>
    </row>
    <row r="41" spans="1:9" ht="45" x14ac:dyDescent="0.25">
      <c r="A41" s="15">
        <v>8</v>
      </c>
      <c r="B41" s="16" t="s">
        <v>21</v>
      </c>
      <c r="C41" s="17" t="s">
        <v>64</v>
      </c>
      <c r="D41" s="15" t="s">
        <v>13</v>
      </c>
      <c r="E41" s="15">
        <v>1</v>
      </c>
      <c r="F41" s="2"/>
      <c r="G41" s="18">
        <f t="shared" si="3"/>
        <v>0</v>
      </c>
      <c r="I41" s="19"/>
    </row>
    <row r="42" spans="1:9" ht="30" x14ac:dyDescent="0.25">
      <c r="A42" s="15">
        <v>9</v>
      </c>
      <c r="B42" s="16" t="s">
        <v>22</v>
      </c>
      <c r="C42" s="17" t="s">
        <v>59</v>
      </c>
      <c r="D42" s="15" t="s">
        <v>13</v>
      </c>
      <c r="E42" s="15">
        <v>1</v>
      </c>
      <c r="F42" s="2"/>
      <c r="G42" s="18">
        <f t="shared" si="3"/>
        <v>0</v>
      </c>
      <c r="I42" s="19"/>
    </row>
    <row r="43" spans="1:9" x14ac:dyDescent="0.25">
      <c r="A43" s="59" t="s">
        <v>31</v>
      </c>
      <c r="B43" s="60"/>
      <c r="C43" s="60"/>
      <c r="D43" s="60"/>
      <c r="E43" s="60"/>
      <c r="F43" s="61"/>
      <c r="G43" s="20">
        <f>SUM(G40:G42)</f>
        <v>0</v>
      </c>
      <c r="I43" s="19"/>
    </row>
    <row r="44" spans="1:9" x14ac:dyDescent="0.25">
      <c r="A44" s="26"/>
      <c r="B44" s="26"/>
      <c r="C44" s="43" t="s">
        <v>110</v>
      </c>
      <c r="D44" s="44"/>
      <c r="E44" s="44"/>
      <c r="F44" s="45"/>
      <c r="G44" s="27"/>
      <c r="I44" s="19"/>
    </row>
    <row r="45" spans="1:9" x14ac:dyDescent="0.25">
      <c r="A45" s="28"/>
      <c r="B45" s="28"/>
      <c r="C45" s="46" t="s">
        <v>60</v>
      </c>
      <c r="D45" s="46"/>
      <c r="E45" s="46"/>
      <c r="F45" s="46"/>
      <c r="G45" s="29">
        <f>G38</f>
        <v>0</v>
      </c>
      <c r="I45" s="30"/>
    </row>
    <row r="46" spans="1:9" x14ac:dyDescent="0.25">
      <c r="A46" s="28"/>
      <c r="B46" s="28"/>
      <c r="C46" s="41" t="s">
        <v>28</v>
      </c>
      <c r="D46" s="41"/>
      <c r="E46" s="41"/>
      <c r="F46" s="41"/>
      <c r="G46" s="29">
        <f>G43</f>
        <v>0</v>
      </c>
      <c r="I46" s="30"/>
    </row>
    <row r="47" spans="1:9" x14ac:dyDescent="0.25">
      <c r="I47" s="19"/>
    </row>
    <row r="48" spans="1:9" x14ac:dyDescent="0.25">
      <c r="I48" s="31"/>
    </row>
    <row r="49" spans="1:9" ht="14.45" customHeight="1" x14ac:dyDescent="0.25">
      <c r="A49" s="47" t="s">
        <v>101</v>
      </c>
      <c r="B49" s="48"/>
      <c r="C49" s="48"/>
      <c r="D49" s="48"/>
      <c r="E49" s="48"/>
      <c r="F49" s="48"/>
      <c r="G49" s="49"/>
      <c r="I49" s="19"/>
    </row>
    <row r="50" spans="1:9" ht="45" customHeight="1" x14ac:dyDescent="0.25">
      <c r="A50" s="50"/>
      <c r="B50" s="51"/>
      <c r="C50" s="51"/>
      <c r="D50" s="51"/>
      <c r="E50" s="51"/>
      <c r="F50" s="51"/>
      <c r="G50" s="52"/>
      <c r="I50" s="19"/>
    </row>
    <row r="51" spans="1:9" ht="32.450000000000003" customHeight="1" x14ac:dyDescent="0.25">
      <c r="A51" s="53" t="s">
        <v>109</v>
      </c>
      <c r="B51" s="54"/>
      <c r="C51" s="54"/>
      <c r="D51" s="54"/>
      <c r="E51" s="54"/>
      <c r="F51" s="54"/>
      <c r="G51" s="54"/>
    </row>
    <row r="52" spans="1:9" x14ac:dyDescent="0.25">
      <c r="A52" s="32"/>
      <c r="B52" s="32"/>
      <c r="C52" s="55" t="s">
        <v>103</v>
      </c>
      <c r="D52" s="56"/>
      <c r="E52" s="56"/>
      <c r="F52" s="57"/>
      <c r="G52" s="15" t="s">
        <v>62</v>
      </c>
    </row>
    <row r="53" spans="1:9" x14ac:dyDescent="0.25">
      <c r="A53" s="32"/>
      <c r="B53" s="32"/>
      <c r="C53" s="46" t="s">
        <v>65</v>
      </c>
      <c r="D53" s="46"/>
      <c r="E53" s="46"/>
      <c r="F53" s="46"/>
      <c r="G53" s="33">
        <f>G26</f>
        <v>0</v>
      </c>
    </row>
    <row r="54" spans="1:9" x14ac:dyDescent="0.25">
      <c r="A54" s="32"/>
      <c r="B54" s="32"/>
      <c r="C54" s="46" t="s">
        <v>14</v>
      </c>
      <c r="D54" s="46"/>
      <c r="E54" s="46"/>
      <c r="F54" s="46"/>
      <c r="G54" s="33">
        <f>G27</f>
        <v>0</v>
      </c>
    </row>
    <row r="55" spans="1:9" x14ac:dyDescent="0.25">
      <c r="A55" s="32"/>
      <c r="B55" s="32"/>
      <c r="C55" s="41" t="s">
        <v>28</v>
      </c>
      <c r="D55" s="41"/>
      <c r="E55" s="41"/>
      <c r="F55" s="41"/>
      <c r="G55" s="33">
        <f>G28</f>
        <v>0</v>
      </c>
    </row>
    <row r="56" spans="1:9" x14ac:dyDescent="0.25">
      <c r="A56" s="32"/>
      <c r="B56" s="32"/>
      <c r="C56" s="43" t="s">
        <v>111</v>
      </c>
      <c r="D56" s="44"/>
      <c r="E56" s="44"/>
      <c r="F56" s="45"/>
      <c r="G56" s="32"/>
    </row>
    <row r="57" spans="1:9" x14ac:dyDescent="0.25">
      <c r="A57" s="32"/>
      <c r="B57" s="32"/>
      <c r="C57" s="46" t="s">
        <v>60</v>
      </c>
      <c r="D57" s="46"/>
      <c r="E57" s="46"/>
      <c r="F57" s="46"/>
      <c r="G57" s="33">
        <f>G45*4</f>
        <v>0</v>
      </c>
    </row>
    <row r="58" spans="1:9" x14ac:dyDescent="0.25">
      <c r="A58" s="32"/>
      <c r="B58" s="32"/>
      <c r="C58" s="41" t="s">
        <v>28</v>
      </c>
      <c r="D58" s="41"/>
      <c r="E58" s="41"/>
      <c r="F58" s="41"/>
      <c r="G58" s="33">
        <f>G46*4</f>
        <v>0</v>
      </c>
    </row>
    <row r="59" spans="1:9" x14ac:dyDescent="0.25">
      <c r="A59" s="32"/>
      <c r="B59" s="32"/>
      <c r="C59" s="42" t="s">
        <v>61</v>
      </c>
      <c r="D59" s="42"/>
      <c r="E59" s="42"/>
      <c r="F59" s="42"/>
      <c r="G59" s="32"/>
      <c r="I59" s="34"/>
    </row>
    <row r="60" spans="1:9" x14ac:dyDescent="0.25">
      <c r="A60" s="32"/>
      <c r="B60" s="32"/>
      <c r="C60" s="41" t="s">
        <v>15</v>
      </c>
      <c r="D60" s="41"/>
      <c r="E60" s="41"/>
      <c r="F60" s="41"/>
      <c r="G60" s="33">
        <f>SUM(G53:G58)*0.1</f>
        <v>0</v>
      </c>
      <c r="I60" s="34"/>
    </row>
    <row r="61" spans="1:9" x14ac:dyDescent="0.25">
      <c r="A61" s="32"/>
      <c r="B61" s="32"/>
      <c r="C61" s="42" t="s">
        <v>16</v>
      </c>
      <c r="D61" s="42"/>
      <c r="E61" s="42"/>
      <c r="F61" s="42"/>
      <c r="G61" s="33">
        <f>SUM(G53:G60)</f>
        <v>0</v>
      </c>
      <c r="I61" s="34"/>
    </row>
  </sheetData>
  <sheetProtection algorithmName="SHA-512" hashValue="BK+DigZe3W+kAK4m3y7Ln35I02W2uArlU9KoGfrDNWIZo9cL8aQJg79S/FMl9QzwsRW9qeRQS60spZpSI/4Hng==" saltValue="9El3a/ar90gvXAW24ERX3A==" spinCount="100000" sheet="1" objects="1" scenarios="1"/>
  <mergeCells count="28">
    <mergeCell ref="C44:F44"/>
    <mergeCell ref="A38:F38"/>
    <mergeCell ref="A43:F43"/>
    <mergeCell ref="C45:F45"/>
    <mergeCell ref="C46:F46"/>
    <mergeCell ref="A30:G30"/>
    <mergeCell ref="A1:G1"/>
    <mergeCell ref="A2:G2"/>
    <mergeCell ref="C26:F26"/>
    <mergeCell ref="C27:F27"/>
    <mergeCell ref="C28:F28"/>
    <mergeCell ref="A8:F8"/>
    <mergeCell ref="A17:F17"/>
    <mergeCell ref="A24:F24"/>
    <mergeCell ref="C25:F25"/>
    <mergeCell ref="A29:G29"/>
    <mergeCell ref="A49:G50"/>
    <mergeCell ref="A51:G51"/>
    <mergeCell ref="C52:F52"/>
    <mergeCell ref="C53:F53"/>
    <mergeCell ref="C54:F54"/>
    <mergeCell ref="C60:F60"/>
    <mergeCell ref="C61:F61"/>
    <mergeCell ref="C55:F55"/>
    <mergeCell ref="C56:F56"/>
    <mergeCell ref="C57:F57"/>
    <mergeCell ref="C58:F58"/>
    <mergeCell ref="C59:F59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view="pageBreakPreview" topLeftCell="A49" zoomScaleNormal="80" zoomScaleSheetLayoutView="100" workbookViewId="0">
      <selection activeCell="I20" sqref="I20"/>
    </sheetView>
  </sheetViews>
  <sheetFormatPr defaultColWidth="8.85546875" defaultRowHeight="15" x14ac:dyDescent="0.25"/>
  <cols>
    <col min="1" max="1" width="7.85546875" style="9" customWidth="1"/>
    <col min="2" max="2" width="8.5703125" style="9" customWidth="1"/>
    <col min="3" max="3" width="44.85546875" style="9" customWidth="1"/>
    <col min="4" max="4" width="10.7109375" style="9" customWidth="1"/>
    <col min="5" max="5" width="10.28515625" style="9" customWidth="1"/>
    <col min="6" max="6" width="23.7109375" style="9" customWidth="1"/>
    <col min="7" max="7" width="27.5703125" style="9" customWidth="1"/>
    <col min="8" max="8" width="8.85546875" style="9"/>
    <col min="9" max="9" width="9.28515625" style="9" bestFit="1" customWidth="1"/>
    <col min="10" max="16384" width="8.85546875" style="9"/>
  </cols>
  <sheetData>
    <row r="1" spans="1:7" x14ac:dyDescent="0.25">
      <c r="A1" s="58" t="s">
        <v>89</v>
      </c>
      <c r="B1" s="58"/>
      <c r="C1" s="58"/>
      <c r="D1" s="58"/>
      <c r="E1" s="58"/>
      <c r="F1" s="58"/>
      <c r="G1" s="58"/>
    </row>
    <row r="2" spans="1:7" x14ac:dyDescent="0.25">
      <c r="A2" s="58" t="s">
        <v>67</v>
      </c>
      <c r="B2" s="58"/>
      <c r="C2" s="58"/>
      <c r="D2" s="58"/>
      <c r="E2" s="58"/>
      <c r="F2" s="58"/>
      <c r="G2" s="58"/>
    </row>
    <row r="3" spans="1:7" ht="30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66</v>
      </c>
      <c r="F3" s="10" t="s">
        <v>95</v>
      </c>
      <c r="G3" s="10" t="s">
        <v>94</v>
      </c>
    </row>
    <row r="4" spans="1:7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x14ac:dyDescent="0.25">
      <c r="A5" s="12"/>
      <c r="B5" s="12"/>
      <c r="C5" s="13" t="s">
        <v>17</v>
      </c>
      <c r="D5" s="12"/>
      <c r="E5" s="12"/>
      <c r="F5" s="12"/>
      <c r="G5" s="14"/>
    </row>
    <row r="6" spans="1:7" ht="66" customHeight="1" x14ac:dyDescent="0.25">
      <c r="A6" s="15">
        <v>1</v>
      </c>
      <c r="B6" s="16" t="s">
        <v>6</v>
      </c>
      <c r="C6" s="17" t="s">
        <v>18</v>
      </c>
      <c r="D6" s="15" t="s">
        <v>8</v>
      </c>
      <c r="E6" s="15">
        <v>1</v>
      </c>
      <c r="F6" s="2"/>
      <c r="G6" s="18">
        <f>E6*F6</f>
        <v>0</v>
      </c>
    </row>
    <row r="7" spans="1:7" ht="42" customHeight="1" x14ac:dyDescent="0.25">
      <c r="A7" s="15">
        <v>2</v>
      </c>
      <c r="B7" s="16" t="s">
        <v>7</v>
      </c>
      <c r="C7" s="17" t="s">
        <v>19</v>
      </c>
      <c r="D7" s="15" t="s">
        <v>8</v>
      </c>
      <c r="E7" s="15">
        <v>1</v>
      </c>
      <c r="F7" s="2"/>
      <c r="G7" s="18">
        <f t="shared" ref="G7:G19" si="0">E7*F7</f>
        <v>0</v>
      </c>
    </row>
    <row r="8" spans="1:7" ht="18" customHeight="1" x14ac:dyDescent="0.25">
      <c r="A8" s="59" t="s">
        <v>29</v>
      </c>
      <c r="B8" s="60"/>
      <c r="C8" s="60"/>
      <c r="D8" s="60"/>
      <c r="E8" s="60"/>
      <c r="F8" s="61"/>
      <c r="G8" s="20">
        <f>SUM(G6:G7)</f>
        <v>0</v>
      </c>
    </row>
    <row r="9" spans="1:7" ht="16.899999999999999" customHeight="1" x14ac:dyDescent="0.25">
      <c r="A9" s="22"/>
      <c r="B9" s="23"/>
      <c r="C9" s="24" t="s">
        <v>10</v>
      </c>
      <c r="D9" s="11"/>
      <c r="E9" s="11"/>
      <c r="F9" s="11"/>
      <c r="G9" s="11"/>
    </row>
    <row r="10" spans="1:7" ht="60.6" customHeight="1" x14ac:dyDescent="0.25">
      <c r="A10" s="15">
        <v>3</v>
      </c>
      <c r="B10" s="16" t="s">
        <v>11</v>
      </c>
      <c r="C10" s="17" t="s">
        <v>32</v>
      </c>
      <c r="D10" s="15" t="s">
        <v>9</v>
      </c>
      <c r="E10" s="15">
        <v>108</v>
      </c>
      <c r="F10" s="2"/>
      <c r="G10" s="18">
        <f t="shared" ref="G10:G16" si="1">E10*F10</f>
        <v>0</v>
      </c>
    </row>
    <row r="11" spans="1:7" ht="62.45" customHeight="1" x14ac:dyDescent="0.25">
      <c r="A11" s="15">
        <v>4</v>
      </c>
      <c r="B11" s="16" t="s">
        <v>21</v>
      </c>
      <c r="C11" s="17" t="s">
        <v>68</v>
      </c>
      <c r="D11" s="15" t="s">
        <v>9</v>
      </c>
      <c r="E11" s="15">
        <v>72.599999999999994</v>
      </c>
      <c r="F11" s="2"/>
      <c r="G11" s="18">
        <f t="shared" si="1"/>
        <v>0</v>
      </c>
    </row>
    <row r="12" spans="1:7" ht="74.45" customHeight="1" x14ac:dyDescent="0.25">
      <c r="A12" s="15">
        <v>5</v>
      </c>
      <c r="B12" s="16" t="s">
        <v>22</v>
      </c>
      <c r="C12" s="17" t="s">
        <v>69</v>
      </c>
      <c r="D12" s="15" t="s">
        <v>9</v>
      </c>
      <c r="E12" s="15">
        <v>92</v>
      </c>
      <c r="F12" s="2"/>
      <c r="G12" s="18">
        <f t="shared" si="1"/>
        <v>0</v>
      </c>
    </row>
    <row r="13" spans="1:7" ht="49.15" customHeight="1" x14ac:dyDescent="0.25">
      <c r="A13" s="15">
        <v>6</v>
      </c>
      <c r="B13" s="16" t="s">
        <v>23</v>
      </c>
      <c r="C13" s="17" t="s">
        <v>42</v>
      </c>
      <c r="D13" s="15" t="s">
        <v>9</v>
      </c>
      <c r="E13" s="15">
        <v>6.5</v>
      </c>
      <c r="F13" s="2"/>
      <c r="G13" s="18">
        <f t="shared" si="1"/>
        <v>0</v>
      </c>
    </row>
    <row r="14" spans="1:7" ht="64.900000000000006" customHeight="1" x14ac:dyDescent="0.25">
      <c r="A14" s="15">
        <v>7</v>
      </c>
      <c r="B14" s="16" t="s">
        <v>24</v>
      </c>
      <c r="C14" s="17" t="s">
        <v>70</v>
      </c>
      <c r="D14" s="15" t="s">
        <v>9</v>
      </c>
      <c r="E14" s="15">
        <v>35</v>
      </c>
      <c r="F14" s="2"/>
      <c r="G14" s="18">
        <f t="shared" si="1"/>
        <v>0</v>
      </c>
    </row>
    <row r="15" spans="1:7" ht="57.75" customHeight="1" x14ac:dyDescent="0.25">
      <c r="A15" s="15">
        <v>8</v>
      </c>
      <c r="B15" s="16" t="s">
        <v>25</v>
      </c>
      <c r="C15" s="17" t="s">
        <v>71</v>
      </c>
      <c r="D15" s="15" t="s">
        <v>20</v>
      </c>
      <c r="E15" s="15">
        <v>610</v>
      </c>
      <c r="F15" s="2"/>
      <c r="G15" s="18">
        <f>E15*F15</f>
        <v>0</v>
      </c>
    </row>
    <row r="16" spans="1:7" ht="49.9" customHeight="1" x14ac:dyDescent="0.25">
      <c r="A16" s="15">
        <v>9</v>
      </c>
      <c r="B16" s="16" t="s">
        <v>26</v>
      </c>
      <c r="C16" s="17" t="s">
        <v>33</v>
      </c>
      <c r="D16" s="15" t="s">
        <v>9</v>
      </c>
      <c r="E16" s="15">
        <v>19.2</v>
      </c>
      <c r="F16" s="2"/>
      <c r="G16" s="18">
        <f t="shared" si="1"/>
        <v>0</v>
      </c>
    </row>
    <row r="17" spans="1:7" ht="19.149999999999999" customHeight="1" x14ac:dyDescent="0.25">
      <c r="A17" s="59" t="s">
        <v>30</v>
      </c>
      <c r="B17" s="60"/>
      <c r="C17" s="60"/>
      <c r="D17" s="60"/>
      <c r="E17" s="60"/>
      <c r="F17" s="61"/>
      <c r="G17" s="20">
        <f>SUM(G10:G16)</f>
        <v>0</v>
      </c>
    </row>
    <row r="18" spans="1:7" ht="19.899999999999999" customHeight="1" x14ac:dyDescent="0.25">
      <c r="A18" s="22"/>
      <c r="B18" s="22"/>
      <c r="C18" s="24" t="s">
        <v>27</v>
      </c>
      <c r="D18" s="11"/>
      <c r="E18" s="11"/>
      <c r="F18" s="11"/>
      <c r="G18" s="11"/>
    </row>
    <row r="19" spans="1:7" ht="105.6" customHeight="1" x14ac:dyDescent="0.25">
      <c r="A19" s="15">
        <v>12</v>
      </c>
      <c r="B19" s="16" t="s">
        <v>35</v>
      </c>
      <c r="C19" s="17" t="s">
        <v>72</v>
      </c>
      <c r="D19" s="15" t="s">
        <v>12</v>
      </c>
      <c r="E19" s="15">
        <v>8</v>
      </c>
      <c r="F19" s="2"/>
      <c r="G19" s="18">
        <f t="shared" si="0"/>
        <v>0</v>
      </c>
    </row>
    <row r="20" spans="1:7" ht="54" customHeight="1" x14ac:dyDescent="0.25">
      <c r="A20" s="15">
        <v>13</v>
      </c>
      <c r="B20" s="16" t="s">
        <v>73</v>
      </c>
      <c r="C20" s="17" t="s">
        <v>74</v>
      </c>
      <c r="D20" s="15" t="s">
        <v>13</v>
      </c>
      <c r="E20" s="15">
        <v>8</v>
      </c>
      <c r="F20" s="2"/>
      <c r="G20" s="18">
        <f>E20*F20</f>
        <v>0</v>
      </c>
    </row>
    <row r="21" spans="1:7" ht="59.45" customHeight="1" x14ac:dyDescent="0.25">
      <c r="A21" s="15">
        <v>14</v>
      </c>
      <c r="B21" s="16" t="s">
        <v>37</v>
      </c>
      <c r="C21" s="17" t="s">
        <v>75</v>
      </c>
      <c r="D21" s="15" t="s">
        <v>13</v>
      </c>
      <c r="E21" s="15">
        <v>12</v>
      </c>
      <c r="F21" s="2"/>
      <c r="G21" s="18">
        <f>E21*F21</f>
        <v>0</v>
      </c>
    </row>
    <row r="22" spans="1:7" ht="51" customHeight="1" x14ac:dyDescent="0.25">
      <c r="A22" s="15">
        <v>15</v>
      </c>
      <c r="B22" s="25" t="s">
        <v>38</v>
      </c>
      <c r="C22" s="17" t="s">
        <v>76</v>
      </c>
      <c r="D22" s="15" t="s">
        <v>13</v>
      </c>
      <c r="E22" s="15">
        <v>1</v>
      </c>
      <c r="F22" s="2"/>
      <c r="G22" s="18">
        <f>E22*F22</f>
        <v>0</v>
      </c>
    </row>
    <row r="23" spans="1:7" ht="48.75" customHeight="1" x14ac:dyDescent="0.25">
      <c r="A23" s="15">
        <v>16</v>
      </c>
      <c r="B23" s="25" t="s">
        <v>39</v>
      </c>
      <c r="C23" s="17" t="s">
        <v>77</v>
      </c>
      <c r="D23" s="15" t="s">
        <v>13</v>
      </c>
      <c r="E23" s="15">
        <v>4</v>
      </c>
      <c r="F23" s="2"/>
      <c r="G23" s="18">
        <f>E23*F23</f>
        <v>0</v>
      </c>
    </row>
    <row r="24" spans="1:7" x14ac:dyDescent="0.25">
      <c r="A24" s="59"/>
      <c r="B24" s="60"/>
      <c r="C24" s="60"/>
      <c r="D24" s="60"/>
      <c r="E24" s="60"/>
      <c r="F24" s="61"/>
      <c r="G24" s="20">
        <f>SUM(G19:G23)</f>
        <v>0</v>
      </c>
    </row>
    <row r="25" spans="1:7" x14ac:dyDescent="0.25">
      <c r="A25" s="35"/>
      <c r="B25" s="35"/>
      <c r="C25" s="65" t="s">
        <v>78</v>
      </c>
      <c r="D25" s="65"/>
      <c r="E25" s="65"/>
      <c r="F25" s="65"/>
      <c r="G25" s="18"/>
    </row>
    <row r="26" spans="1:7" x14ac:dyDescent="0.25">
      <c r="A26" s="28"/>
      <c r="B26" s="28"/>
      <c r="C26" s="62" t="s">
        <v>65</v>
      </c>
      <c r="D26" s="63"/>
      <c r="E26" s="63"/>
      <c r="F26" s="64"/>
      <c r="G26" s="29">
        <f>G8</f>
        <v>0</v>
      </c>
    </row>
    <row r="27" spans="1:7" x14ac:dyDescent="0.25">
      <c r="A27" s="28"/>
      <c r="B27" s="28"/>
      <c r="C27" s="46" t="s">
        <v>14</v>
      </c>
      <c r="D27" s="46"/>
      <c r="E27" s="46"/>
      <c r="F27" s="46"/>
      <c r="G27" s="29">
        <f>G17</f>
        <v>0</v>
      </c>
    </row>
    <row r="28" spans="1:7" x14ac:dyDescent="0.25">
      <c r="A28" s="28"/>
      <c r="B28" s="28"/>
      <c r="C28" s="41" t="s">
        <v>28</v>
      </c>
      <c r="D28" s="41"/>
      <c r="E28" s="41"/>
      <c r="F28" s="41"/>
      <c r="G28" s="29">
        <f>G24</f>
        <v>0</v>
      </c>
    </row>
    <row r="29" spans="1:7" x14ac:dyDescent="0.25">
      <c r="A29" s="58" t="s">
        <v>96</v>
      </c>
      <c r="B29" s="58"/>
      <c r="C29" s="58"/>
      <c r="D29" s="58"/>
      <c r="E29" s="58"/>
      <c r="F29" s="58"/>
      <c r="G29" s="58"/>
    </row>
    <row r="30" spans="1:7" x14ac:dyDescent="0.25">
      <c r="A30" s="58" t="s">
        <v>100</v>
      </c>
      <c r="B30" s="58"/>
      <c r="C30" s="58"/>
      <c r="D30" s="58"/>
      <c r="E30" s="58"/>
      <c r="F30" s="58"/>
      <c r="G30" s="58"/>
    </row>
    <row r="31" spans="1:7" x14ac:dyDescent="0.25">
      <c r="A31" s="10" t="s">
        <v>0</v>
      </c>
      <c r="B31" s="10" t="s">
        <v>1</v>
      </c>
      <c r="C31" s="10" t="s">
        <v>2</v>
      </c>
      <c r="D31" s="10" t="s">
        <v>3</v>
      </c>
      <c r="E31" s="10" t="s">
        <v>66</v>
      </c>
      <c r="F31" s="10" t="s">
        <v>4</v>
      </c>
      <c r="G31" s="10" t="s">
        <v>5</v>
      </c>
    </row>
    <row r="32" spans="1:7" x14ac:dyDescent="0.25">
      <c r="A32" s="11">
        <v>1</v>
      </c>
      <c r="B32" s="11">
        <v>2</v>
      </c>
      <c r="C32" s="11">
        <v>3</v>
      </c>
      <c r="D32" s="11">
        <v>4</v>
      </c>
      <c r="E32" s="11">
        <v>5</v>
      </c>
      <c r="F32" s="11">
        <v>6</v>
      </c>
      <c r="G32" s="11">
        <v>7</v>
      </c>
    </row>
    <row r="33" spans="1:7" x14ac:dyDescent="0.25">
      <c r="A33" s="12"/>
      <c r="B33" s="12"/>
      <c r="C33" s="13" t="s">
        <v>49</v>
      </c>
      <c r="D33" s="12"/>
      <c r="E33" s="12"/>
      <c r="F33" s="12"/>
      <c r="G33" s="14"/>
    </row>
    <row r="34" spans="1:7" ht="113.25" customHeight="1" x14ac:dyDescent="0.25">
      <c r="A34" s="15">
        <v>1</v>
      </c>
      <c r="B34" s="16" t="s">
        <v>6</v>
      </c>
      <c r="C34" s="17" t="s">
        <v>50</v>
      </c>
      <c r="D34" s="15" t="s">
        <v>9</v>
      </c>
      <c r="E34" s="15">
        <v>0.29399999999999998</v>
      </c>
      <c r="F34" s="2"/>
      <c r="G34" s="36">
        <f>E34*F34</f>
        <v>0</v>
      </c>
    </row>
    <row r="35" spans="1:7" ht="75.75" customHeight="1" x14ac:dyDescent="0.25">
      <c r="A35" s="15">
        <v>2</v>
      </c>
      <c r="B35" s="16" t="s">
        <v>7</v>
      </c>
      <c r="C35" s="17" t="s">
        <v>51</v>
      </c>
      <c r="D35" s="15" t="s">
        <v>9</v>
      </c>
      <c r="E35" s="15">
        <v>0.28000000000000003</v>
      </c>
      <c r="F35" s="2"/>
      <c r="G35" s="36">
        <f t="shared" ref="G35:G37" si="2">E35*F35</f>
        <v>0</v>
      </c>
    </row>
    <row r="36" spans="1:7" ht="211.5" customHeight="1" x14ac:dyDescent="0.25">
      <c r="A36" s="15">
        <v>3</v>
      </c>
      <c r="B36" s="16" t="s">
        <v>52</v>
      </c>
      <c r="C36" s="17" t="s">
        <v>53</v>
      </c>
      <c r="D36" s="15" t="s">
        <v>20</v>
      </c>
      <c r="E36" s="15">
        <v>20.16</v>
      </c>
      <c r="F36" s="2"/>
      <c r="G36" s="36">
        <f t="shared" si="2"/>
        <v>0</v>
      </c>
    </row>
    <row r="37" spans="1:7" ht="78.599999999999994" customHeight="1" x14ac:dyDescent="0.25">
      <c r="A37" s="15">
        <v>4</v>
      </c>
      <c r="B37" s="16" t="s">
        <v>54</v>
      </c>
      <c r="C37" s="17" t="s">
        <v>55</v>
      </c>
      <c r="D37" s="15" t="s">
        <v>56</v>
      </c>
      <c r="E37" s="15">
        <v>8.2799999999999994</v>
      </c>
      <c r="F37" s="2"/>
      <c r="G37" s="36">
        <f t="shared" si="2"/>
        <v>0</v>
      </c>
    </row>
    <row r="38" spans="1:7" ht="16.899999999999999" customHeight="1" x14ac:dyDescent="0.25">
      <c r="A38" s="59" t="s">
        <v>57</v>
      </c>
      <c r="B38" s="60"/>
      <c r="C38" s="60"/>
      <c r="D38" s="60"/>
      <c r="E38" s="60"/>
      <c r="F38" s="61"/>
      <c r="G38" s="37">
        <f>SUM(G34:G37)</f>
        <v>0</v>
      </c>
    </row>
    <row r="39" spans="1:7" ht="13.9" customHeight="1" x14ac:dyDescent="0.25">
      <c r="A39" s="22"/>
      <c r="B39" s="23"/>
      <c r="C39" s="24" t="s">
        <v>27</v>
      </c>
      <c r="D39" s="11"/>
      <c r="E39" s="11"/>
      <c r="F39" s="11"/>
      <c r="G39" s="11"/>
    </row>
    <row r="40" spans="1:7" ht="78" customHeight="1" x14ac:dyDescent="0.25">
      <c r="A40" s="15">
        <v>7</v>
      </c>
      <c r="B40" s="16" t="s">
        <v>11</v>
      </c>
      <c r="C40" s="17" t="s">
        <v>58</v>
      </c>
      <c r="D40" s="15" t="s">
        <v>13</v>
      </c>
      <c r="E40" s="15">
        <v>1</v>
      </c>
      <c r="F40" s="2"/>
      <c r="G40" s="36">
        <f>F40*E40</f>
        <v>0</v>
      </c>
    </row>
    <row r="41" spans="1:7" ht="51.6" customHeight="1" x14ac:dyDescent="0.25">
      <c r="A41" s="15">
        <v>8</v>
      </c>
      <c r="B41" s="16" t="s">
        <v>21</v>
      </c>
      <c r="C41" s="17" t="s">
        <v>79</v>
      </c>
      <c r="D41" s="15" t="s">
        <v>13</v>
      </c>
      <c r="E41" s="15">
        <v>1</v>
      </c>
      <c r="F41" s="2"/>
      <c r="G41" s="36">
        <f>F41*E41</f>
        <v>0</v>
      </c>
    </row>
    <row r="42" spans="1:7" ht="35.450000000000003" customHeight="1" x14ac:dyDescent="0.25">
      <c r="A42" s="15">
        <v>9</v>
      </c>
      <c r="B42" s="16" t="s">
        <v>22</v>
      </c>
      <c r="C42" s="17" t="s">
        <v>59</v>
      </c>
      <c r="D42" s="15" t="s">
        <v>13</v>
      </c>
      <c r="E42" s="15">
        <v>1</v>
      </c>
      <c r="F42" s="2"/>
      <c r="G42" s="36">
        <f>F42*E42</f>
        <v>0</v>
      </c>
    </row>
    <row r="43" spans="1:7" ht="17.45" customHeight="1" x14ac:dyDescent="0.25">
      <c r="A43" s="59" t="s">
        <v>31</v>
      </c>
      <c r="B43" s="60"/>
      <c r="C43" s="60"/>
      <c r="D43" s="60"/>
      <c r="E43" s="60"/>
      <c r="F43" s="61"/>
      <c r="G43" s="37">
        <f>G40+G41+G42</f>
        <v>0</v>
      </c>
    </row>
    <row r="44" spans="1:7" x14ac:dyDescent="0.25">
      <c r="A44" s="35"/>
      <c r="B44" s="35"/>
      <c r="C44" s="43" t="s">
        <v>97</v>
      </c>
      <c r="D44" s="44"/>
      <c r="E44" s="44"/>
      <c r="F44" s="45"/>
      <c r="G44" s="36"/>
    </row>
    <row r="45" spans="1:7" ht="15" customHeight="1" x14ac:dyDescent="0.25">
      <c r="A45" s="28"/>
      <c r="B45" s="28"/>
      <c r="C45" s="46" t="s">
        <v>60</v>
      </c>
      <c r="D45" s="46"/>
      <c r="E45" s="46"/>
      <c r="F45" s="46"/>
      <c r="G45" s="29">
        <f>G38</f>
        <v>0</v>
      </c>
    </row>
    <row r="46" spans="1:7" ht="17.45" customHeight="1" x14ac:dyDescent="0.25">
      <c r="A46" s="28"/>
      <c r="B46" s="28"/>
      <c r="C46" s="41" t="s">
        <v>28</v>
      </c>
      <c r="D46" s="41"/>
      <c r="E46" s="41"/>
      <c r="F46" s="41"/>
      <c r="G46" s="29">
        <f>G43</f>
        <v>0</v>
      </c>
    </row>
    <row r="49" spans="1:9" x14ac:dyDescent="0.25">
      <c r="A49" s="47" t="s">
        <v>93</v>
      </c>
      <c r="B49" s="48"/>
      <c r="C49" s="48"/>
      <c r="D49" s="48"/>
      <c r="E49" s="48"/>
      <c r="F49" s="48"/>
      <c r="G49" s="49"/>
    </row>
    <row r="50" spans="1:9" ht="48.6" customHeight="1" x14ac:dyDescent="0.25">
      <c r="A50" s="50"/>
      <c r="B50" s="51"/>
      <c r="C50" s="51"/>
      <c r="D50" s="51"/>
      <c r="E50" s="51"/>
      <c r="F50" s="51"/>
      <c r="G50" s="52"/>
    </row>
    <row r="51" spans="1:9" ht="28.9" customHeight="1" x14ac:dyDescent="0.25">
      <c r="A51" s="53" t="s">
        <v>108</v>
      </c>
      <c r="B51" s="54"/>
      <c r="C51" s="54"/>
      <c r="D51" s="54"/>
      <c r="E51" s="54"/>
      <c r="F51" s="54"/>
      <c r="G51" s="54"/>
    </row>
    <row r="52" spans="1:9" x14ac:dyDescent="0.25">
      <c r="A52" s="28"/>
      <c r="B52" s="28"/>
      <c r="C52" s="43" t="s">
        <v>112</v>
      </c>
      <c r="D52" s="44"/>
      <c r="E52" s="44"/>
      <c r="F52" s="45"/>
      <c r="G52" s="15" t="s">
        <v>62</v>
      </c>
    </row>
    <row r="53" spans="1:9" x14ac:dyDescent="0.25">
      <c r="A53" s="28"/>
      <c r="B53" s="28"/>
      <c r="C53" s="62" t="s">
        <v>65</v>
      </c>
      <c r="D53" s="63"/>
      <c r="E53" s="63"/>
      <c r="F53" s="64"/>
      <c r="G53" s="38">
        <f>G26</f>
        <v>0</v>
      </c>
    </row>
    <row r="54" spans="1:9" x14ac:dyDescent="0.25">
      <c r="A54" s="28"/>
      <c r="B54" s="28"/>
      <c r="C54" s="46" t="s">
        <v>14</v>
      </c>
      <c r="D54" s="46"/>
      <c r="E54" s="46"/>
      <c r="F54" s="46"/>
      <c r="G54" s="38">
        <f>G27</f>
        <v>0</v>
      </c>
    </row>
    <row r="55" spans="1:9" x14ac:dyDescent="0.25">
      <c r="A55" s="28"/>
      <c r="B55" s="28"/>
      <c r="C55" s="41" t="s">
        <v>28</v>
      </c>
      <c r="D55" s="41"/>
      <c r="E55" s="41"/>
      <c r="F55" s="41"/>
      <c r="G55" s="38">
        <f>G28</f>
        <v>0</v>
      </c>
    </row>
    <row r="56" spans="1:9" x14ac:dyDescent="0.25">
      <c r="A56" s="32"/>
      <c r="B56" s="32"/>
      <c r="C56" s="43" t="s">
        <v>113</v>
      </c>
      <c r="D56" s="44"/>
      <c r="E56" s="44"/>
      <c r="F56" s="45"/>
      <c r="G56" s="39"/>
    </row>
    <row r="57" spans="1:9" x14ac:dyDescent="0.25">
      <c r="A57" s="32"/>
      <c r="B57" s="32"/>
      <c r="C57" s="46" t="s">
        <v>60</v>
      </c>
      <c r="D57" s="46"/>
      <c r="E57" s="46"/>
      <c r="F57" s="46"/>
      <c r="G57" s="40">
        <f>G45*4</f>
        <v>0</v>
      </c>
    </row>
    <row r="58" spans="1:9" x14ac:dyDescent="0.25">
      <c r="A58" s="32"/>
      <c r="B58" s="32"/>
      <c r="C58" s="41" t="s">
        <v>28</v>
      </c>
      <c r="D58" s="41"/>
      <c r="E58" s="41"/>
      <c r="F58" s="41"/>
      <c r="G58" s="40">
        <f>G46*4</f>
        <v>0</v>
      </c>
    </row>
    <row r="59" spans="1:9" x14ac:dyDescent="0.25">
      <c r="A59" s="28"/>
      <c r="B59" s="28"/>
      <c r="C59" s="42" t="s">
        <v>61</v>
      </c>
      <c r="D59" s="42"/>
      <c r="E59" s="42"/>
      <c r="F59" s="42"/>
      <c r="G59" s="39"/>
      <c r="I59" s="34"/>
    </row>
    <row r="60" spans="1:9" x14ac:dyDescent="0.25">
      <c r="A60" s="28"/>
      <c r="B60" s="28"/>
      <c r="C60" s="41" t="s">
        <v>15</v>
      </c>
      <c r="D60" s="41"/>
      <c r="E60" s="41"/>
      <c r="F60" s="41"/>
      <c r="G60" s="33">
        <f>SUM(G53:G58)*0.1</f>
        <v>0</v>
      </c>
      <c r="I60" s="34"/>
    </row>
    <row r="61" spans="1:9" x14ac:dyDescent="0.25">
      <c r="A61" s="32"/>
      <c r="B61" s="32"/>
      <c r="C61" s="43" t="s">
        <v>16</v>
      </c>
      <c r="D61" s="44"/>
      <c r="E61" s="44"/>
      <c r="F61" s="45"/>
      <c r="G61" s="33">
        <f>SUM(G53:G60)</f>
        <v>0</v>
      </c>
      <c r="I61" s="34"/>
    </row>
  </sheetData>
  <sheetProtection algorithmName="SHA-512" hashValue="sDR+8m5hVmgTWuZ3upPggmufWs00JoonerPUOr2Z+bWQKiBPSJSJrlzMw/AKQXzPsNe3YqTTRM2au+xfOTInKg==" saltValue="KuvydPhs/4ixtis9aRpcoA==" spinCount="100000" sheet="1" objects="1" scenarios="1"/>
  <mergeCells count="28">
    <mergeCell ref="C25:F25"/>
    <mergeCell ref="A1:G1"/>
    <mergeCell ref="A2:G2"/>
    <mergeCell ref="A8:F8"/>
    <mergeCell ref="A17:F17"/>
    <mergeCell ref="A24:F24"/>
    <mergeCell ref="A51:G51"/>
    <mergeCell ref="C26:F26"/>
    <mergeCell ref="C27:F27"/>
    <mergeCell ref="C28:F28"/>
    <mergeCell ref="A29:G29"/>
    <mergeCell ref="A30:G30"/>
    <mergeCell ref="A38:F38"/>
    <mergeCell ref="A43:F43"/>
    <mergeCell ref="C44:F44"/>
    <mergeCell ref="C45:F45"/>
    <mergeCell ref="C46:F46"/>
    <mergeCell ref="A49:G50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57:F57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view="pageBreakPreview" zoomScaleNormal="80" zoomScaleSheetLayoutView="100" workbookViewId="0">
      <selection activeCell="J14" sqref="J14"/>
    </sheetView>
  </sheetViews>
  <sheetFormatPr defaultColWidth="8.85546875" defaultRowHeight="15" x14ac:dyDescent="0.25"/>
  <cols>
    <col min="1" max="1" width="7.7109375" style="9" customWidth="1"/>
    <col min="2" max="2" width="7.85546875" style="9" customWidth="1"/>
    <col min="3" max="3" width="40.42578125" style="9" customWidth="1"/>
    <col min="4" max="4" width="10.140625" style="9" customWidth="1"/>
    <col min="5" max="5" width="10.42578125" style="9" customWidth="1"/>
    <col min="6" max="6" width="24.7109375" style="9" customWidth="1"/>
    <col min="7" max="7" width="29.7109375" style="9" customWidth="1"/>
    <col min="8" max="16384" width="8.85546875" style="9"/>
  </cols>
  <sheetData>
    <row r="1" spans="1:7" x14ac:dyDescent="0.25">
      <c r="A1" s="58" t="s">
        <v>89</v>
      </c>
      <c r="B1" s="58"/>
      <c r="C1" s="58"/>
      <c r="D1" s="58"/>
      <c r="E1" s="58"/>
      <c r="F1" s="58"/>
      <c r="G1" s="58"/>
    </row>
    <row r="2" spans="1:7" x14ac:dyDescent="0.25">
      <c r="A2" s="58" t="s">
        <v>80</v>
      </c>
      <c r="B2" s="58"/>
      <c r="C2" s="58"/>
      <c r="D2" s="58"/>
      <c r="E2" s="58"/>
      <c r="F2" s="58"/>
      <c r="G2" s="58"/>
    </row>
    <row r="3" spans="1:7" ht="37.5" customHeight="1" x14ac:dyDescent="0.25">
      <c r="A3" s="10" t="s">
        <v>92</v>
      </c>
      <c r="B3" s="10" t="s">
        <v>1</v>
      </c>
      <c r="C3" s="10" t="s">
        <v>2</v>
      </c>
      <c r="D3" s="10" t="s">
        <v>3</v>
      </c>
      <c r="E3" s="10" t="s">
        <v>66</v>
      </c>
      <c r="F3" s="10" t="s">
        <v>118</v>
      </c>
      <c r="G3" s="10" t="s">
        <v>117</v>
      </c>
    </row>
    <row r="4" spans="1:7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x14ac:dyDescent="0.25">
      <c r="A5" s="12"/>
      <c r="B5" s="12"/>
      <c r="C5" s="13" t="s">
        <v>17</v>
      </c>
      <c r="D5" s="12"/>
      <c r="E5" s="12"/>
      <c r="F5" s="12"/>
      <c r="G5" s="14"/>
    </row>
    <row r="6" spans="1:7" ht="78.75" customHeight="1" x14ac:dyDescent="0.25">
      <c r="A6" s="15">
        <v>1</v>
      </c>
      <c r="B6" s="16" t="s">
        <v>6</v>
      </c>
      <c r="C6" s="17" t="s">
        <v>18</v>
      </c>
      <c r="D6" s="15" t="s">
        <v>8</v>
      </c>
      <c r="E6" s="15">
        <v>1</v>
      </c>
      <c r="F6" s="2"/>
      <c r="G6" s="18">
        <f>E6*F6</f>
        <v>0</v>
      </c>
    </row>
    <row r="7" spans="1:7" ht="54" customHeight="1" x14ac:dyDescent="0.25">
      <c r="A7" s="15">
        <v>2</v>
      </c>
      <c r="B7" s="16" t="s">
        <v>7</v>
      </c>
      <c r="C7" s="17" t="s">
        <v>19</v>
      </c>
      <c r="D7" s="15" t="s">
        <v>8</v>
      </c>
      <c r="E7" s="15">
        <v>1</v>
      </c>
      <c r="F7" s="2"/>
      <c r="G7" s="18">
        <f t="shared" ref="G7" si="0">E7*F7</f>
        <v>0</v>
      </c>
    </row>
    <row r="8" spans="1:7" x14ac:dyDescent="0.25">
      <c r="A8" s="59" t="s">
        <v>29</v>
      </c>
      <c r="B8" s="60"/>
      <c r="C8" s="60"/>
      <c r="D8" s="60"/>
      <c r="E8" s="60"/>
      <c r="F8" s="61"/>
      <c r="G8" s="20">
        <f>SUM(G6:G7)</f>
        <v>0</v>
      </c>
    </row>
    <row r="9" spans="1:7" ht="15" customHeight="1" x14ac:dyDescent="0.25">
      <c r="A9" s="22"/>
      <c r="B9" s="23"/>
      <c r="C9" s="24" t="s">
        <v>10</v>
      </c>
      <c r="D9" s="11"/>
      <c r="E9" s="11"/>
      <c r="F9" s="11"/>
      <c r="G9" s="11"/>
    </row>
    <row r="10" spans="1:7" ht="63" customHeight="1" x14ac:dyDescent="0.25">
      <c r="A10" s="15">
        <v>3</v>
      </c>
      <c r="B10" s="16" t="s">
        <v>11</v>
      </c>
      <c r="C10" s="17" t="s">
        <v>32</v>
      </c>
      <c r="D10" s="15" t="s">
        <v>9</v>
      </c>
      <c r="E10" s="15">
        <v>134</v>
      </c>
      <c r="F10" s="2"/>
      <c r="G10" s="18">
        <f t="shared" ref="G10:G16" si="1">E10*F10</f>
        <v>0</v>
      </c>
    </row>
    <row r="11" spans="1:7" ht="73.5" customHeight="1" x14ac:dyDescent="0.25">
      <c r="A11" s="15">
        <v>4</v>
      </c>
      <c r="B11" s="16" t="s">
        <v>21</v>
      </c>
      <c r="C11" s="17" t="s">
        <v>81</v>
      </c>
      <c r="D11" s="15" t="s">
        <v>9</v>
      </c>
      <c r="E11" s="15">
        <v>82.16</v>
      </c>
      <c r="F11" s="2"/>
      <c r="G11" s="18">
        <f t="shared" si="1"/>
        <v>0</v>
      </c>
    </row>
    <row r="12" spans="1:7" ht="77.25" customHeight="1" x14ac:dyDescent="0.25">
      <c r="A12" s="15">
        <v>5</v>
      </c>
      <c r="B12" s="16" t="s">
        <v>22</v>
      </c>
      <c r="C12" s="17" t="s">
        <v>82</v>
      </c>
      <c r="D12" s="15" t="s">
        <v>9</v>
      </c>
      <c r="E12" s="15">
        <v>82.8</v>
      </c>
      <c r="F12" s="2"/>
      <c r="G12" s="18">
        <f t="shared" si="1"/>
        <v>0</v>
      </c>
    </row>
    <row r="13" spans="1:7" ht="51.75" customHeight="1" x14ac:dyDescent="0.25">
      <c r="A13" s="15">
        <v>6</v>
      </c>
      <c r="B13" s="16" t="s">
        <v>23</v>
      </c>
      <c r="C13" s="17" t="s">
        <v>42</v>
      </c>
      <c r="D13" s="15" t="s">
        <v>9</v>
      </c>
      <c r="E13" s="15">
        <v>6.5</v>
      </c>
      <c r="F13" s="2"/>
      <c r="G13" s="18">
        <f t="shared" si="1"/>
        <v>0</v>
      </c>
    </row>
    <row r="14" spans="1:7" ht="63" customHeight="1" x14ac:dyDescent="0.25">
      <c r="A14" s="15">
        <v>7</v>
      </c>
      <c r="B14" s="16" t="s">
        <v>24</v>
      </c>
      <c r="C14" s="17" t="s">
        <v>83</v>
      </c>
      <c r="D14" s="15" t="s">
        <v>9</v>
      </c>
      <c r="E14" s="15">
        <v>41.4</v>
      </c>
      <c r="F14" s="2"/>
      <c r="G14" s="18">
        <f t="shared" si="1"/>
        <v>0</v>
      </c>
    </row>
    <row r="15" spans="1:7" ht="64.5" customHeight="1" x14ac:dyDescent="0.25">
      <c r="A15" s="15">
        <v>8</v>
      </c>
      <c r="B15" s="16" t="s">
        <v>25</v>
      </c>
      <c r="C15" s="17" t="s">
        <v>44</v>
      </c>
      <c r="D15" s="15" t="s">
        <v>20</v>
      </c>
      <c r="E15" s="15">
        <v>752</v>
      </c>
      <c r="F15" s="2"/>
      <c r="G15" s="18">
        <f t="shared" si="1"/>
        <v>0</v>
      </c>
    </row>
    <row r="16" spans="1:7" ht="57" customHeight="1" x14ac:dyDescent="0.25">
      <c r="A16" s="15">
        <v>9</v>
      </c>
      <c r="B16" s="16" t="s">
        <v>26</v>
      </c>
      <c r="C16" s="17" t="s">
        <v>33</v>
      </c>
      <c r="D16" s="15" t="s">
        <v>9</v>
      </c>
      <c r="E16" s="15">
        <v>19.2</v>
      </c>
      <c r="F16" s="2"/>
      <c r="G16" s="18">
        <f t="shared" si="1"/>
        <v>0</v>
      </c>
    </row>
    <row r="17" spans="1:7" x14ac:dyDescent="0.25">
      <c r="A17" s="59" t="s">
        <v>30</v>
      </c>
      <c r="B17" s="60"/>
      <c r="C17" s="60"/>
      <c r="D17" s="60"/>
      <c r="E17" s="60"/>
      <c r="F17" s="61"/>
      <c r="G17" s="20">
        <f>SUM(G10:G16)</f>
        <v>0</v>
      </c>
    </row>
    <row r="18" spans="1:7" x14ac:dyDescent="0.25">
      <c r="A18" s="22"/>
      <c r="B18" s="22"/>
      <c r="C18" s="24"/>
      <c r="D18" s="11"/>
      <c r="E18" s="11"/>
      <c r="F18" s="11"/>
      <c r="G18" s="11"/>
    </row>
    <row r="19" spans="1:7" ht="15" customHeight="1" x14ac:dyDescent="0.25">
      <c r="A19" s="22"/>
      <c r="B19" s="22"/>
      <c r="C19" s="24" t="s">
        <v>27</v>
      </c>
      <c r="D19" s="11"/>
      <c r="E19" s="11"/>
      <c r="F19" s="11"/>
      <c r="G19" s="11"/>
    </row>
    <row r="20" spans="1:7" ht="106.15" customHeight="1" x14ac:dyDescent="0.25">
      <c r="A20" s="15">
        <v>12</v>
      </c>
      <c r="B20" s="16" t="s">
        <v>35</v>
      </c>
      <c r="C20" s="17" t="s">
        <v>45</v>
      </c>
      <c r="D20" s="15" t="s">
        <v>12</v>
      </c>
      <c r="E20" s="15">
        <v>8</v>
      </c>
      <c r="F20" s="2"/>
      <c r="G20" s="18">
        <f>E20*F20</f>
        <v>0</v>
      </c>
    </row>
    <row r="21" spans="1:7" ht="52.5" customHeight="1" x14ac:dyDescent="0.25">
      <c r="A21" s="15">
        <v>13</v>
      </c>
      <c r="B21" s="16" t="s">
        <v>36</v>
      </c>
      <c r="C21" s="17" t="s">
        <v>84</v>
      </c>
      <c r="D21" s="15" t="s">
        <v>13</v>
      </c>
      <c r="E21" s="15">
        <v>8</v>
      </c>
      <c r="F21" s="2"/>
      <c r="G21" s="18">
        <f>E21*F21</f>
        <v>0</v>
      </c>
    </row>
    <row r="22" spans="1:7" ht="45.6" customHeight="1" x14ac:dyDescent="0.25">
      <c r="A22" s="15">
        <v>14</v>
      </c>
      <c r="B22" s="16" t="s">
        <v>37</v>
      </c>
      <c r="C22" s="17" t="s">
        <v>85</v>
      </c>
      <c r="D22" s="15" t="s">
        <v>13</v>
      </c>
      <c r="E22" s="15">
        <v>21</v>
      </c>
      <c r="F22" s="2"/>
      <c r="G22" s="18">
        <f>E22*F22</f>
        <v>0</v>
      </c>
    </row>
    <row r="23" spans="1:7" ht="45.6" customHeight="1" x14ac:dyDescent="0.25">
      <c r="A23" s="15">
        <v>15</v>
      </c>
      <c r="B23" s="25" t="s">
        <v>38</v>
      </c>
      <c r="C23" s="17" t="s">
        <v>86</v>
      </c>
      <c r="D23" s="15" t="s">
        <v>13</v>
      </c>
      <c r="E23" s="15">
        <v>1</v>
      </c>
      <c r="F23" s="2"/>
      <c r="G23" s="18">
        <f>E23*F23</f>
        <v>0</v>
      </c>
    </row>
    <row r="24" spans="1:7" ht="49.15" customHeight="1" x14ac:dyDescent="0.25">
      <c r="A24" s="15">
        <v>16</v>
      </c>
      <c r="B24" s="25" t="s">
        <v>39</v>
      </c>
      <c r="C24" s="17" t="s">
        <v>87</v>
      </c>
      <c r="D24" s="15" t="s">
        <v>13</v>
      </c>
      <c r="E24" s="15">
        <v>4</v>
      </c>
      <c r="F24" s="2"/>
      <c r="G24" s="18">
        <f>E24*F24</f>
        <v>0</v>
      </c>
    </row>
    <row r="25" spans="1:7" x14ac:dyDescent="0.25">
      <c r="A25" s="59" t="s">
        <v>31</v>
      </c>
      <c r="B25" s="60"/>
      <c r="C25" s="60"/>
      <c r="D25" s="60"/>
      <c r="E25" s="60"/>
      <c r="F25" s="61"/>
      <c r="G25" s="20">
        <f>SUM(G20:G24)</f>
        <v>0</v>
      </c>
    </row>
    <row r="26" spans="1:7" x14ac:dyDescent="0.25">
      <c r="A26" s="26"/>
      <c r="B26" s="26"/>
      <c r="C26" s="55" t="s">
        <v>104</v>
      </c>
      <c r="D26" s="56"/>
      <c r="E26" s="56"/>
      <c r="F26" s="57"/>
      <c r="G26" s="27"/>
    </row>
    <row r="27" spans="1:7" x14ac:dyDescent="0.25">
      <c r="A27" s="28"/>
      <c r="B27" s="28"/>
      <c r="C27" s="46" t="s">
        <v>65</v>
      </c>
      <c r="D27" s="46"/>
      <c r="E27" s="46"/>
      <c r="F27" s="46"/>
      <c r="G27" s="29">
        <f>G8</f>
        <v>0</v>
      </c>
    </row>
    <row r="28" spans="1:7" x14ac:dyDescent="0.25">
      <c r="A28" s="28"/>
      <c r="B28" s="28"/>
      <c r="C28" s="46" t="s">
        <v>14</v>
      </c>
      <c r="D28" s="46"/>
      <c r="E28" s="46"/>
      <c r="F28" s="46"/>
      <c r="G28" s="29">
        <f>G17</f>
        <v>0</v>
      </c>
    </row>
    <row r="29" spans="1:7" x14ac:dyDescent="0.25">
      <c r="A29" s="28"/>
      <c r="B29" s="28"/>
      <c r="C29" s="41" t="s">
        <v>28</v>
      </c>
      <c r="D29" s="41"/>
      <c r="E29" s="41"/>
      <c r="F29" s="41"/>
      <c r="G29" s="29">
        <f>G25</f>
        <v>0</v>
      </c>
    </row>
    <row r="30" spans="1:7" x14ac:dyDescent="0.25">
      <c r="A30" s="58" t="s">
        <v>89</v>
      </c>
      <c r="B30" s="58"/>
      <c r="C30" s="58"/>
      <c r="D30" s="58"/>
      <c r="E30" s="58"/>
      <c r="F30" s="58"/>
      <c r="G30" s="58"/>
    </row>
    <row r="31" spans="1:7" x14ac:dyDescent="0.25">
      <c r="A31" s="58" t="s">
        <v>99</v>
      </c>
      <c r="B31" s="58"/>
      <c r="C31" s="58"/>
      <c r="D31" s="58"/>
      <c r="E31" s="58"/>
      <c r="F31" s="58"/>
      <c r="G31" s="58"/>
    </row>
    <row r="32" spans="1:7" ht="37.5" customHeight="1" x14ac:dyDescent="0.25">
      <c r="A32" s="10" t="s">
        <v>92</v>
      </c>
      <c r="B32" s="10" t="s">
        <v>1</v>
      </c>
      <c r="C32" s="10" t="s">
        <v>2</v>
      </c>
      <c r="D32" s="10" t="s">
        <v>3</v>
      </c>
      <c r="E32" s="10" t="s">
        <v>66</v>
      </c>
      <c r="F32" s="10" t="s">
        <v>4</v>
      </c>
      <c r="G32" s="10" t="s">
        <v>5</v>
      </c>
    </row>
    <row r="33" spans="1:7" x14ac:dyDescent="0.25">
      <c r="A33" s="11">
        <v>1</v>
      </c>
      <c r="B33" s="11">
        <v>2</v>
      </c>
      <c r="C33" s="11">
        <v>3</v>
      </c>
      <c r="D33" s="11">
        <v>4</v>
      </c>
      <c r="E33" s="11">
        <v>5</v>
      </c>
      <c r="F33" s="11">
        <v>6</v>
      </c>
      <c r="G33" s="11">
        <v>7</v>
      </c>
    </row>
    <row r="34" spans="1:7" x14ac:dyDescent="0.25">
      <c r="A34" s="12"/>
      <c r="B34" s="12"/>
      <c r="C34" s="13" t="s">
        <v>49</v>
      </c>
      <c r="D34" s="12"/>
      <c r="E34" s="12"/>
      <c r="F34" s="12"/>
      <c r="G34" s="14"/>
    </row>
    <row r="35" spans="1:7" ht="123.75" customHeight="1" x14ac:dyDescent="0.25">
      <c r="A35" s="15">
        <v>1</v>
      </c>
      <c r="B35" s="16" t="s">
        <v>6</v>
      </c>
      <c r="C35" s="17" t="s">
        <v>50</v>
      </c>
      <c r="D35" s="15" t="s">
        <v>9</v>
      </c>
      <c r="E35" s="15">
        <v>0.29399999999999998</v>
      </c>
      <c r="F35" s="2"/>
      <c r="G35" s="18">
        <f>E35*F35</f>
        <v>0</v>
      </c>
    </row>
    <row r="36" spans="1:7" ht="91.9" customHeight="1" x14ac:dyDescent="0.25">
      <c r="A36" s="15">
        <v>2</v>
      </c>
      <c r="B36" s="16" t="s">
        <v>7</v>
      </c>
      <c r="C36" s="17" t="s">
        <v>51</v>
      </c>
      <c r="D36" s="15" t="s">
        <v>9</v>
      </c>
      <c r="E36" s="15">
        <v>0.28000000000000003</v>
      </c>
      <c r="F36" s="2"/>
      <c r="G36" s="18">
        <f t="shared" ref="G36:G38" si="2">E36*F36</f>
        <v>0</v>
      </c>
    </row>
    <row r="37" spans="1:7" ht="213" customHeight="1" x14ac:dyDescent="0.25">
      <c r="A37" s="15">
        <v>3</v>
      </c>
      <c r="B37" s="16" t="s">
        <v>52</v>
      </c>
      <c r="C37" s="17" t="s">
        <v>53</v>
      </c>
      <c r="D37" s="15" t="s">
        <v>20</v>
      </c>
      <c r="E37" s="15">
        <v>20.16</v>
      </c>
      <c r="F37" s="2"/>
      <c r="G37" s="18">
        <f t="shared" si="2"/>
        <v>0</v>
      </c>
    </row>
    <row r="38" spans="1:7" ht="78.75" customHeight="1" x14ac:dyDescent="0.25">
      <c r="A38" s="15">
        <v>4</v>
      </c>
      <c r="B38" s="16" t="s">
        <v>54</v>
      </c>
      <c r="C38" s="17" t="s">
        <v>55</v>
      </c>
      <c r="D38" s="15" t="s">
        <v>56</v>
      </c>
      <c r="E38" s="15">
        <v>8.2799999999999994</v>
      </c>
      <c r="F38" s="2"/>
      <c r="G38" s="18">
        <f t="shared" si="2"/>
        <v>0</v>
      </c>
    </row>
    <row r="39" spans="1:7" x14ac:dyDescent="0.25">
      <c r="A39" s="59"/>
      <c r="B39" s="60"/>
      <c r="C39" s="60"/>
      <c r="D39" s="60"/>
      <c r="E39" s="60"/>
      <c r="F39" s="61"/>
      <c r="G39" s="18">
        <f>SUM(G35:G38)</f>
        <v>0</v>
      </c>
    </row>
    <row r="40" spans="1:7" ht="19.149999999999999" customHeight="1" x14ac:dyDescent="0.25">
      <c r="A40" s="22"/>
      <c r="B40" s="23"/>
      <c r="C40" s="24" t="s">
        <v>27</v>
      </c>
      <c r="D40" s="11"/>
      <c r="E40" s="11"/>
      <c r="F40" s="11"/>
      <c r="G40" s="11"/>
    </row>
    <row r="41" spans="1:7" ht="93" customHeight="1" x14ac:dyDescent="0.25">
      <c r="A41" s="15">
        <v>7</v>
      </c>
      <c r="B41" s="16" t="s">
        <v>11</v>
      </c>
      <c r="C41" s="17" t="s">
        <v>58</v>
      </c>
      <c r="D41" s="15" t="s">
        <v>13</v>
      </c>
      <c r="E41" s="15">
        <v>1</v>
      </c>
      <c r="F41" s="2"/>
      <c r="G41" s="18">
        <f t="shared" ref="G41:G43" si="3">E41*F41</f>
        <v>0</v>
      </c>
    </row>
    <row r="42" spans="1:7" ht="51.6" customHeight="1" x14ac:dyDescent="0.25">
      <c r="A42" s="15">
        <v>8</v>
      </c>
      <c r="B42" s="16" t="s">
        <v>21</v>
      </c>
      <c r="C42" s="17" t="s">
        <v>79</v>
      </c>
      <c r="D42" s="15" t="s">
        <v>13</v>
      </c>
      <c r="E42" s="15">
        <v>1</v>
      </c>
      <c r="F42" s="2"/>
      <c r="G42" s="18">
        <f t="shared" si="3"/>
        <v>0</v>
      </c>
    </row>
    <row r="43" spans="1:7" ht="34.9" customHeight="1" x14ac:dyDescent="0.25">
      <c r="A43" s="15">
        <v>9</v>
      </c>
      <c r="B43" s="16" t="s">
        <v>22</v>
      </c>
      <c r="C43" s="17" t="s">
        <v>59</v>
      </c>
      <c r="D43" s="15" t="s">
        <v>13</v>
      </c>
      <c r="E43" s="15">
        <v>1</v>
      </c>
      <c r="F43" s="2"/>
      <c r="G43" s="18">
        <f t="shared" si="3"/>
        <v>0</v>
      </c>
    </row>
    <row r="44" spans="1:7" x14ac:dyDescent="0.25">
      <c r="A44" s="59" t="s">
        <v>31</v>
      </c>
      <c r="B44" s="60"/>
      <c r="C44" s="60"/>
      <c r="D44" s="60"/>
      <c r="E44" s="60"/>
      <c r="F44" s="61"/>
      <c r="G44" s="20">
        <f>SUM(G41:G43)</f>
        <v>0</v>
      </c>
    </row>
    <row r="45" spans="1:7" x14ac:dyDescent="0.25">
      <c r="A45" s="35"/>
      <c r="B45" s="35"/>
      <c r="C45" s="67" t="s">
        <v>105</v>
      </c>
      <c r="D45" s="68"/>
      <c r="E45" s="68"/>
      <c r="F45" s="69"/>
      <c r="G45" s="18"/>
    </row>
    <row r="46" spans="1:7" x14ac:dyDescent="0.25">
      <c r="A46" s="28"/>
      <c r="B46" s="28"/>
      <c r="C46" s="46" t="s">
        <v>60</v>
      </c>
      <c r="D46" s="46"/>
      <c r="E46" s="46"/>
      <c r="F46" s="46"/>
      <c r="G46" s="29">
        <f>G39</f>
        <v>0</v>
      </c>
    </row>
    <row r="47" spans="1:7" x14ac:dyDescent="0.25">
      <c r="A47" s="28"/>
      <c r="B47" s="28"/>
      <c r="C47" s="41" t="s">
        <v>28</v>
      </c>
      <c r="D47" s="41"/>
      <c r="E47" s="41"/>
      <c r="F47" s="41"/>
      <c r="G47" s="29">
        <f>G44</f>
        <v>0</v>
      </c>
    </row>
    <row r="50" spans="1:7" x14ac:dyDescent="0.25">
      <c r="A50" s="71" t="s">
        <v>98</v>
      </c>
      <c r="B50" s="71"/>
      <c r="C50" s="71"/>
      <c r="D50" s="71"/>
      <c r="E50" s="71"/>
      <c r="F50" s="71"/>
      <c r="G50" s="71"/>
    </row>
    <row r="51" spans="1:7" ht="42.6" customHeight="1" x14ac:dyDescent="0.25">
      <c r="A51" s="71"/>
      <c r="B51" s="71"/>
      <c r="C51" s="71"/>
      <c r="D51" s="71"/>
      <c r="E51" s="71"/>
      <c r="F51" s="71"/>
      <c r="G51" s="71"/>
    </row>
    <row r="52" spans="1:7" ht="35.450000000000003" customHeight="1" x14ac:dyDescent="0.25">
      <c r="A52" s="53" t="s">
        <v>107</v>
      </c>
      <c r="B52" s="54"/>
      <c r="C52" s="54"/>
      <c r="D52" s="54"/>
      <c r="E52" s="54"/>
      <c r="F52" s="54"/>
      <c r="G52" s="54"/>
    </row>
    <row r="53" spans="1:7" x14ac:dyDescent="0.25">
      <c r="A53" s="35"/>
      <c r="B53" s="35"/>
      <c r="C53" s="67" t="s">
        <v>104</v>
      </c>
      <c r="D53" s="68"/>
      <c r="E53" s="68"/>
      <c r="F53" s="69"/>
      <c r="G53" s="15" t="s">
        <v>62</v>
      </c>
    </row>
    <row r="54" spans="1:7" x14ac:dyDescent="0.25">
      <c r="A54" s="28"/>
      <c r="B54" s="28"/>
      <c r="C54" s="46" t="s">
        <v>65</v>
      </c>
      <c r="D54" s="46"/>
      <c r="E54" s="46"/>
      <c r="F54" s="46"/>
      <c r="G54" s="29">
        <f>G27</f>
        <v>0</v>
      </c>
    </row>
    <row r="55" spans="1:7" x14ac:dyDescent="0.25">
      <c r="A55" s="28"/>
      <c r="B55" s="28"/>
      <c r="C55" s="70" t="s">
        <v>14</v>
      </c>
      <c r="D55" s="70"/>
      <c r="E55" s="70"/>
      <c r="F55" s="70"/>
      <c r="G55" s="29">
        <f>G28</f>
        <v>0</v>
      </c>
    </row>
    <row r="56" spans="1:7" x14ac:dyDescent="0.25">
      <c r="A56" s="28"/>
      <c r="B56" s="28"/>
      <c r="C56" s="66" t="s">
        <v>28</v>
      </c>
      <c r="D56" s="66"/>
      <c r="E56" s="66"/>
      <c r="F56" s="66"/>
      <c r="G56" s="29">
        <f>G29</f>
        <v>0</v>
      </c>
    </row>
    <row r="57" spans="1:7" x14ac:dyDescent="0.25">
      <c r="A57" s="35"/>
      <c r="B57" s="35"/>
      <c r="C57" s="67" t="s">
        <v>106</v>
      </c>
      <c r="D57" s="68"/>
      <c r="E57" s="68"/>
      <c r="F57" s="69"/>
      <c r="G57" s="20"/>
    </row>
    <row r="58" spans="1:7" x14ac:dyDescent="0.25">
      <c r="A58" s="28"/>
      <c r="B58" s="28"/>
      <c r="C58" s="70" t="s">
        <v>60</v>
      </c>
      <c r="D58" s="70"/>
      <c r="E58" s="70"/>
      <c r="F58" s="70"/>
      <c r="G58" s="29">
        <f>G46*4</f>
        <v>0</v>
      </c>
    </row>
    <row r="59" spans="1:7" x14ac:dyDescent="0.25">
      <c r="A59" s="28"/>
      <c r="B59" s="28"/>
      <c r="C59" s="66" t="s">
        <v>28</v>
      </c>
      <c r="D59" s="66"/>
      <c r="E59" s="66"/>
      <c r="F59" s="66"/>
      <c r="G59" s="29">
        <f>G47*4</f>
        <v>0</v>
      </c>
    </row>
    <row r="60" spans="1:7" x14ac:dyDescent="0.25">
      <c r="A60" s="28"/>
      <c r="B60" s="28"/>
      <c r="C60" s="42" t="s">
        <v>61</v>
      </c>
      <c r="D60" s="42"/>
      <c r="E60" s="42"/>
      <c r="F60" s="42"/>
      <c r="G60" s="29"/>
    </row>
    <row r="61" spans="1:7" x14ac:dyDescent="0.25">
      <c r="A61" s="28"/>
      <c r="B61" s="28"/>
      <c r="C61" s="41" t="s">
        <v>15</v>
      </c>
      <c r="D61" s="41"/>
      <c r="E61" s="41"/>
      <c r="F61" s="41"/>
      <c r="G61" s="29">
        <f>SUM(G54:G59)*0.1</f>
        <v>0</v>
      </c>
    </row>
    <row r="62" spans="1:7" x14ac:dyDescent="0.25">
      <c r="A62" s="28"/>
      <c r="B62" s="28"/>
      <c r="C62" s="67" t="s">
        <v>16</v>
      </c>
      <c r="D62" s="68"/>
      <c r="E62" s="68"/>
      <c r="F62" s="69"/>
      <c r="G62" s="29">
        <f>SUM(G54:G61)</f>
        <v>0</v>
      </c>
    </row>
  </sheetData>
  <sheetProtection algorithmName="SHA-512" hashValue="dPUmip0//EOtlZEVcARgLO72CX0J9RFhK1xFAR+z5xnHTRVGjER8JDwy/ejVH05XebyMYXWUZNjpj2ZJeU14Hw==" saltValue="lcDyWCNTdF8jmJEkduWaww==" spinCount="100000" sheet="1" objects="1" scenarios="1"/>
  <mergeCells count="28">
    <mergeCell ref="C26:F26"/>
    <mergeCell ref="A1:G1"/>
    <mergeCell ref="A2:G2"/>
    <mergeCell ref="A8:F8"/>
    <mergeCell ref="A17:F17"/>
    <mergeCell ref="A25:F25"/>
    <mergeCell ref="A52:G52"/>
    <mergeCell ref="C27:F27"/>
    <mergeCell ref="C28:F28"/>
    <mergeCell ref="C29:F29"/>
    <mergeCell ref="A30:G30"/>
    <mergeCell ref="A31:G31"/>
    <mergeCell ref="A39:F39"/>
    <mergeCell ref="A44:F44"/>
    <mergeCell ref="C45:F45"/>
    <mergeCell ref="C46:F46"/>
    <mergeCell ref="C47:F47"/>
    <mergeCell ref="A50:G51"/>
    <mergeCell ref="C59:F59"/>
    <mergeCell ref="C60:F60"/>
    <mergeCell ref="C61:F61"/>
    <mergeCell ref="C62:F62"/>
    <mergeCell ref="C53:F53"/>
    <mergeCell ref="C54:F54"/>
    <mergeCell ref="C55:F55"/>
    <mergeCell ref="C56:F56"/>
    <mergeCell ref="C57:F57"/>
    <mergeCell ref="C58:F58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tabSelected="1" view="pageBreakPreview" zoomScale="130" zoomScaleNormal="100" zoomScaleSheetLayoutView="130" workbookViewId="0">
      <selection activeCell="C19" sqref="C19"/>
    </sheetView>
  </sheetViews>
  <sheetFormatPr defaultRowHeight="15" x14ac:dyDescent="0.25"/>
  <cols>
    <col min="1" max="1" width="7.7109375" customWidth="1"/>
    <col min="2" max="2" width="14.85546875" customWidth="1"/>
    <col min="3" max="3" width="14.5703125" customWidth="1"/>
    <col min="4" max="4" width="12" customWidth="1"/>
    <col min="5" max="5" width="45.7109375" customWidth="1"/>
    <col min="6" max="6" width="29.7109375" customWidth="1"/>
    <col min="8" max="8" width="12.5703125" bestFit="1" customWidth="1"/>
  </cols>
  <sheetData>
    <row r="1" spans="1:8" ht="31.5" customHeight="1" x14ac:dyDescent="0.25">
      <c r="A1" s="7" t="s">
        <v>0</v>
      </c>
      <c r="B1" s="72" t="s">
        <v>114</v>
      </c>
      <c r="C1" s="73"/>
      <c r="D1" s="73"/>
      <c r="E1" s="74"/>
      <c r="F1" s="4" t="s">
        <v>115</v>
      </c>
    </row>
    <row r="2" spans="1:8" x14ac:dyDescent="0.25">
      <c r="A2" s="8">
        <v>1</v>
      </c>
      <c r="B2" s="78" t="s">
        <v>119</v>
      </c>
      <c r="C2" s="79"/>
      <c r="D2" s="79"/>
      <c r="E2" s="80"/>
      <c r="F2" s="5">
        <f>'с. Присојница'!$G$61</f>
        <v>0</v>
      </c>
    </row>
    <row r="3" spans="1:8" x14ac:dyDescent="0.25">
      <c r="A3" s="8">
        <v>2</v>
      </c>
      <c r="B3" s="81" t="s">
        <v>108</v>
      </c>
      <c r="C3" s="81"/>
      <c r="D3" s="81"/>
      <c r="E3" s="81"/>
      <c r="F3" s="6">
        <f>'с. Леуново'!$G$61</f>
        <v>0</v>
      </c>
      <c r="H3" s="3"/>
    </row>
    <row r="4" spans="1:8" x14ac:dyDescent="0.25">
      <c r="A4" s="8">
        <v>3</v>
      </c>
      <c r="B4" s="81" t="s">
        <v>107</v>
      </c>
      <c r="C4" s="81"/>
      <c r="D4" s="81"/>
      <c r="E4" s="81"/>
      <c r="F4" s="6">
        <f>'с. Велебрдо'!$G$62</f>
        <v>0</v>
      </c>
    </row>
    <row r="5" spans="1:8" ht="33" customHeight="1" x14ac:dyDescent="0.25">
      <c r="A5" s="8"/>
      <c r="B5" s="75" t="s">
        <v>116</v>
      </c>
      <c r="C5" s="76"/>
      <c r="D5" s="76"/>
      <c r="E5" s="77"/>
      <c r="F5" s="6">
        <f>F2+F3+F4</f>
        <v>0</v>
      </c>
      <c r="H5" s="1"/>
    </row>
    <row r="6" spans="1:8" ht="33" customHeight="1" x14ac:dyDescent="0.25">
      <c r="H6" s="1"/>
    </row>
    <row r="7" spans="1:8" ht="33" customHeight="1" x14ac:dyDescent="0.25"/>
    <row r="8" spans="1:8" ht="33" customHeight="1" x14ac:dyDescent="0.25"/>
    <row r="9" spans="1:8" ht="33" customHeight="1" x14ac:dyDescent="0.25"/>
    <row r="10" spans="1:8" ht="33" customHeight="1" x14ac:dyDescent="0.25"/>
  </sheetData>
  <sheetProtection algorithmName="SHA-512" hashValue="TPByaBnP2DQkhjtCmt5EojTtE+H6M0tag7MeypXF1Gukb61sxkUbdHZY3Z9IXeNcK2XeaKibDLBNc5fTsZqBaA==" saltValue="fLufvmbxGF85SJQNGhn0SA==" spinCount="100000" sheet="1" objects="1" scenarios="1"/>
  <mergeCells count="5">
    <mergeCell ref="B1:E1"/>
    <mergeCell ref="B5:E5"/>
    <mergeCell ref="B2:E2"/>
    <mergeCell ref="B3:E3"/>
    <mergeCell ref="B4:E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с. Присојница</vt:lpstr>
      <vt:lpstr>с. Леуново</vt:lpstr>
      <vt:lpstr>с. Велебрдо</vt:lpstr>
      <vt:lpstr>Вкупен Рекапитулар</vt:lpstr>
      <vt:lpstr>'с. Присојница'!Print_Area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Kristinka Radevski</cp:lastModifiedBy>
  <cp:lastPrinted>2019-12-26T11:06:47Z</cp:lastPrinted>
  <dcterms:created xsi:type="dcterms:W3CDTF">2018-12-01T23:36:41Z</dcterms:created>
  <dcterms:modified xsi:type="dcterms:W3CDTF">2020-04-08T19:42:02Z</dcterms:modified>
</cp:coreProperties>
</file>